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defaultThemeVersion="166925"/>
  <mc:AlternateContent xmlns:mc="http://schemas.openxmlformats.org/markup-compatibility/2006">
    <mc:Choice Requires="x15">
      <x15ac:absPath xmlns:x15ac="http://schemas.microsoft.com/office/spreadsheetml/2010/11/ac" url="C:\Users\User\Desktop\ПФХД\2023\ОВЗ\"/>
    </mc:Choice>
  </mc:AlternateContent>
  <xr:revisionPtr revIDLastSave="0" documentId="13_ncr:1_{93AB0E87-E825-43CF-A1CB-39A141980757}" xr6:coauthVersionLast="36" xr6:coauthVersionMax="36" xr10:uidLastSave="{00000000-0000-0000-0000-000000000000}"/>
  <bookViews>
    <workbookView xWindow="0" yWindow="0" windowWidth="16380" windowHeight="8190" tabRatio="500" activeTab="1" xr2:uid="{00000000-000D-0000-FFFF-FFFF00000000}"/>
  </bookViews>
  <sheets>
    <sheet name="Листы1-5" sheetId="1" r:id="rId1"/>
    <sheet name="Листы6-7" sheetId="2" r:id="rId2"/>
    <sheet name="Лист8" sheetId="3" r:id="rId3"/>
  </sheets>
  <definedNames>
    <definedName name="_xlnm.Print_Titles" localSheetId="0">'Листы1-5'!$29:$35</definedName>
    <definedName name="_xlnm.Print_Titles" localSheetId="1">'Листы6-7'!$3:$8</definedName>
  </definedNames>
  <calcPr calcId="19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BP55" i="2" l="1"/>
  <c r="BL156" i="1"/>
  <c r="BL43" i="1"/>
  <c r="BP30" i="2" l="1"/>
  <c r="BL148" i="1"/>
  <c r="CD74" i="1" l="1"/>
  <c r="BU74" i="1"/>
  <c r="CD83" i="1"/>
  <c r="BU83" i="1"/>
  <c r="BL83" i="1"/>
  <c r="BL74" i="1"/>
  <c r="BP49" i="2" l="1"/>
  <c r="BP27" i="2" l="1"/>
  <c r="CF53" i="2" l="1"/>
  <c r="BX53" i="2"/>
  <c r="BP53" i="2"/>
  <c r="CF52" i="2"/>
  <c r="CF47" i="2" s="1"/>
  <c r="BX51" i="2"/>
  <c r="BX47" i="2"/>
  <c r="CF46" i="2"/>
  <c r="BX46" i="2"/>
  <c r="BP46" i="2"/>
  <c r="BP43" i="2" s="1"/>
  <c r="BP24" i="2" s="1"/>
  <c r="BP33" i="2"/>
  <c r="CF27" i="2"/>
  <c r="CF24" i="2" s="1"/>
  <c r="CF9" i="2" s="1"/>
  <c r="BX27" i="2"/>
  <c r="BX24" i="2" s="1"/>
  <c r="BX9" i="2" s="1"/>
  <c r="BL154" i="1"/>
  <c r="BL146" i="1"/>
  <c r="BL145" i="1"/>
  <c r="BL140" i="1" s="1"/>
  <c r="BL131" i="1" s="1"/>
  <c r="CD140" i="1"/>
  <c r="CD131" i="1" s="1"/>
  <c r="BU140" i="1"/>
  <c r="BL136" i="1"/>
  <c r="BU131" i="1"/>
  <c r="CD128" i="1"/>
  <c r="BU128" i="1"/>
  <c r="BL128" i="1"/>
  <c r="CD110" i="1"/>
  <c r="BU110" i="1"/>
  <c r="BL110" i="1"/>
  <c r="CD95" i="1"/>
  <c r="BU95" i="1"/>
  <c r="BL95" i="1"/>
  <c r="BL81" i="1"/>
  <c r="BL72" i="1" s="1"/>
  <c r="CD81" i="1"/>
  <c r="CD72" i="1" s="1"/>
  <c r="BU81" i="1"/>
  <c r="BU72" i="1" s="1"/>
  <c r="BU71" i="1" s="1"/>
  <c r="BL78" i="1"/>
  <c r="CD42" i="1"/>
  <c r="CD38" i="1" s="1"/>
  <c r="BU42" i="1"/>
  <c r="BU38" i="1" s="1"/>
  <c r="BL42" i="1"/>
  <c r="BL38" i="1" s="1"/>
  <c r="CM38" i="1"/>
  <c r="BL36" i="1"/>
  <c r="BP9" i="2" l="1"/>
  <c r="BL71" i="1"/>
  <c r="CD71" i="1"/>
  <c r="BP47" i="2"/>
</calcChain>
</file>

<file path=xl/sharedStrings.xml><?xml version="1.0" encoding="utf-8"?>
<sst xmlns="http://schemas.openxmlformats.org/spreadsheetml/2006/main" count="633" uniqueCount="435">
  <si>
    <t>Приложение</t>
  </si>
  <si>
    <t>к Порядку составления и утвержденияя плана финансово-хозяйственной</t>
  </si>
  <si>
    <t>деятельности государственных бюджетных и автономных учреждений</t>
  </si>
  <si>
    <t>подведомственных Министерству образования Республики Мордовия</t>
  </si>
  <si>
    <t>от 25.02.2020 № 202</t>
  </si>
  <si>
    <t>Утверждаю</t>
  </si>
  <si>
    <t>(наименование должности уполномоченного лица)</t>
  </si>
  <si>
    <t>ГБОУ РМ "Саранская общеобразовательная школа для детей с ограниченными возможностями здоровья"</t>
  </si>
  <si>
    <t>(наименование органа — учредителя (учреждения))</t>
  </si>
  <si>
    <t>(подпись)</t>
  </si>
  <si>
    <t>(расшифровка подписи)</t>
  </si>
  <si>
    <t>«</t>
  </si>
  <si>
    <t>»</t>
  </si>
  <si>
    <t>23</t>
  </si>
  <si>
    <t xml:space="preserve"> г.</t>
  </si>
  <si>
    <t>План финансово-хозяйственной деятельности на 20</t>
  </si>
  <si>
    <t>г.</t>
  </si>
  <si>
    <t>(на 20</t>
  </si>
  <si>
    <t>г. и плановый период 20</t>
  </si>
  <si>
    <t>24</t>
  </si>
  <si>
    <t>и 20</t>
  </si>
  <si>
    <t>25</t>
  </si>
  <si>
    <r>
      <rPr>
        <b/>
        <sz val="12"/>
        <rFont val="Times New Roman"/>
        <family val="1"/>
        <charset val="204"/>
      </rPr>
      <t>годов</t>
    </r>
    <r>
      <rPr>
        <b/>
        <vertAlign val="superscript"/>
        <sz val="12"/>
        <rFont val="Times New Roman"/>
        <family val="1"/>
        <charset val="204"/>
      </rPr>
      <t>1</t>
    </r>
    <r>
      <rPr>
        <b/>
        <sz val="12"/>
        <rFont val="Times New Roman"/>
        <family val="1"/>
        <charset val="204"/>
      </rPr>
      <t>)</t>
    </r>
  </si>
  <si>
    <t>КОДЫ</t>
  </si>
  <si>
    <t>от «</t>
  </si>
  <si>
    <r>
      <rPr>
        <sz val="10"/>
        <rFont val="Times New Roman"/>
        <family val="1"/>
        <charset val="204"/>
      </rPr>
      <t xml:space="preserve"> г.</t>
    </r>
    <r>
      <rPr>
        <vertAlign val="superscript"/>
        <sz val="10"/>
        <rFont val="Times New Roman"/>
        <family val="1"/>
        <charset val="204"/>
      </rPr>
      <t>2</t>
    </r>
  </si>
  <si>
    <t>Дата</t>
  </si>
  <si>
    <t>Орган, осуществляющий</t>
  </si>
  <si>
    <t>по Сводному реестру</t>
  </si>
  <si>
    <t>функции и полномочия учредителя</t>
  </si>
  <si>
    <t>Министерство образования республике Мордовия</t>
  </si>
  <si>
    <t>глава по БК</t>
  </si>
  <si>
    <t>809</t>
  </si>
  <si>
    <t>892Ж8336</t>
  </si>
  <si>
    <t>ИНН</t>
  </si>
  <si>
    <t>1326137891</t>
  </si>
  <si>
    <t>Учреждение</t>
  </si>
  <si>
    <t>КПП</t>
  </si>
  <si>
    <t>132601001</t>
  </si>
  <si>
    <t>Единица измерения: руб.</t>
  </si>
  <si>
    <t>по ОКЕИ</t>
  </si>
  <si>
    <t>383</t>
  </si>
  <si>
    <t>Раздел 1. Поступления и выплаты</t>
  </si>
  <si>
    <t>Наименование показателя</t>
  </si>
  <si>
    <t>Код</t>
  </si>
  <si>
    <t>Код по</t>
  </si>
  <si>
    <t>Аналити-</t>
  </si>
  <si>
    <t>Сумма</t>
  </si>
  <si>
    <t>строки</t>
  </si>
  <si>
    <t>бюджетной</t>
  </si>
  <si>
    <t>ческий</t>
  </si>
  <si>
    <t>на 2023 г.</t>
  </si>
  <si>
    <t>на 2024 г.</t>
  </si>
  <si>
    <t>на 2025 г.</t>
  </si>
  <si>
    <t>за пре-</t>
  </si>
  <si>
    <t>класси-</t>
  </si>
  <si>
    <r>
      <rPr>
        <sz val="9"/>
        <rFont val="Times New Roman"/>
        <family val="1"/>
        <charset val="204"/>
      </rPr>
      <t>код</t>
    </r>
    <r>
      <rPr>
        <vertAlign val="superscript"/>
        <sz val="9"/>
        <rFont val="Times New Roman"/>
        <family val="1"/>
        <charset val="204"/>
      </rPr>
      <t>4</t>
    </r>
  </si>
  <si>
    <t>текущий</t>
  </si>
  <si>
    <t>первый</t>
  </si>
  <si>
    <t>второй</t>
  </si>
  <si>
    <t>делами</t>
  </si>
  <si>
    <t>фикации</t>
  </si>
  <si>
    <t>финан-</t>
  </si>
  <si>
    <t>год</t>
  </si>
  <si>
    <t>планового</t>
  </si>
  <si>
    <t>Российской</t>
  </si>
  <si>
    <t>совый</t>
  </si>
  <si>
    <t>периода</t>
  </si>
  <si>
    <r>
      <rPr>
        <sz val="9"/>
        <rFont val="Times New Roman"/>
        <family val="1"/>
        <charset val="204"/>
      </rPr>
      <t>Федерации</t>
    </r>
    <r>
      <rPr>
        <vertAlign val="superscript"/>
        <sz val="9"/>
        <rFont val="Times New Roman"/>
        <family val="1"/>
        <charset val="204"/>
      </rPr>
      <t>3</t>
    </r>
  </si>
  <si>
    <r>
      <rPr>
        <sz val="10"/>
        <rFont val="Times New Roman"/>
        <family val="1"/>
        <charset val="204"/>
      </rPr>
      <t>Остаток средств на начало текущего финансового года</t>
    </r>
    <r>
      <rPr>
        <vertAlign val="superscript"/>
        <sz val="10"/>
        <rFont val="Times New Roman"/>
        <family val="1"/>
        <charset val="204"/>
      </rPr>
      <t>5</t>
    </r>
  </si>
  <si>
    <t>0001</t>
  </si>
  <si>
    <t>х</t>
  </si>
  <si>
    <r>
      <rPr>
        <sz val="10"/>
        <rFont val="Times New Roman"/>
        <family val="1"/>
        <charset val="204"/>
      </rPr>
      <t>Остаток средств на конец текущего финансового года</t>
    </r>
    <r>
      <rPr>
        <vertAlign val="superscript"/>
        <sz val="10"/>
        <rFont val="Times New Roman"/>
        <family val="1"/>
        <charset val="204"/>
      </rPr>
      <t>5</t>
    </r>
  </si>
  <si>
    <t>0002</t>
  </si>
  <si>
    <t>Доходы, всего:</t>
  </si>
  <si>
    <t>1000</t>
  </si>
  <si>
    <t>в том числе:</t>
  </si>
  <si>
    <t>1100</t>
  </si>
  <si>
    <t>120</t>
  </si>
  <si>
    <t>доходы от собственности, всего</t>
  </si>
  <si>
    <t>1110</t>
  </si>
  <si>
    <t>доходы от оказания услуг, работ, компенсации затрат учреждений, всего</t>
  </si>
  <si>
    <t>1200</t>
  </si>
  <si>
    <t>130</t>
  </si>
  <si>
    <t>131</t>
  </si>
  <si>
    <t>1210</t>
  </si>
  <si>
    <t>субсидии на финансовое обеспечение выполнения государственного</t>
  </si>
  <si>
    <t>(муниципального) задания за счет средств бюджета публично-правового</t>
  </si>
  <si>
    <t>образования, создавшего учреждение</t>
  </si>
  <si>
    <t>субсидии на финансовое обеспечение выполнения государственного задания</t>
  </si>
  <si>
    <t>1220</t>
  </si>
  <si>
    <t>за счет средств бюджета Федерального фонда обязательного медицинского</t>
  </si>
  <si>
    <t>страхования</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</si>
  <si>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</si>
  <si>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</si>
  <si>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</si>
  <si>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</si>
  <si>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</si>
  <si>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</si>
  <si>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</si>
  <si>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152</t>
  </si>
  <si>
    <t>прочие доходы, всего</t>
  </si>
  <si>
    <t>1500</t>
  </si>
  <si>
    <t>180</t>
  </si>
  <si>
    <t>1510</t>
  </si>
  <si>
    <t>целевые субсидии</t>
  </si>
  <si>
    <t>субсидии на осуществление капитальных вложений</t>
  </si>
  <si>
    <t>1520</t>
  </si>
  <si>
    <t>прочие доходы</t>
  </si>
  <si>
    <t>доходы от операций с активами, всего</t>
  </si>
  <si>
    <t>1900</t>
  </si>
  <si>
    <r>
      <rPr>
        <sz val="10"/>
        <rFont val="Times New Roman"/>
        <family val="1"/>
        <charset val="204"/>
      </rPr>
      <t>прочие поступления, всего</t>
    </r>
    <r>
      <rPr>
        <vertAlign val="superscript"/>
        <sz val="10"/>
        <rFont val="Times New Roman"/>
        <family val="1"/>
        <charset val="204"/>
      </rPr>
      <t>6</t>
    </r>
  </si>
  <si>
    <t>1980</t>
  </si>
  <si>
    <t>из них:</t>
  </si>
  <si>
    <t>1981</t>
  </si>
  <si>
    <t>510</t>
  </si>
  <si>
    <t>увеличение остатков денежных средств за счет возврата дебиторской</t>
  </si>
  <si>
    <t>задолженности прошлых лет</t>
  </si>
  <si>
    <t>Расходы, всего:</t>
  </si>
  <si>
    <t>2000</t>
  </si>
  <si>
    <t>2100</t>
  </si>
  <si>
    <t>210</t>
  </si>
  <si>
    <t>на выплаты персоналу, всего</t>
  </si>
  <si>
    <t>2110</t>
  </si>
  <si>
    <t>111</t>
  </si>
  <si>
    <t>211</t>
  </si>
  <si>
    <t>оплата труда</t>
  </si>
  <si>
    <t>Социальные пособия и компенсации персоналу в денежной форме</t>
  </si>
  <si>
    <t>2111</t>
  </si>
  <si>
    <t>266</t>
  </si>
  <si>
    <t>прочие выплаты персоналу, в том числе компенсационного характера (суточные)</t>
  </si>
  <si>
    <t>2120</t>
  </si>
  <si>
    <t>112</t>
  </si>
  <si>
    <t>212</t>
  </si>
  <si>
    <t>прочие выплаты персоналу, в том числе компенсационного характера (проезд,проживание)</t>
  </si>
  <si>
    <t>2121</t>
  </si>
  <si>
    <t>226</t>
  </si>
  <si>
    <t>иные выплаты, за исключением фонда оплаты труда учреждения,</t>
  </si>
  <si>
    <t>2130</t>
  </si>
  <si>
    <t>113</t>
  </si>
  <si>
    <t>для выполнения отдельных полномочий</t>
  </si>
  <si>
    <t>взносы по обязательному социальному страхованию на выплаты по оплате</t>
  </si>
  <si>
    <t>2140</t>
  </si>
  <si>
    <t>119</t>
  </si>
  <si>
    <t>труда работников и иные выплаты работникам учреждений, всего</t>
  </si>
  <si>
    <t>2141</t>
  </si>
  <si>
    <t>213</t>
  </si>
  <si>
    <t>на выплаты по оплате труда</t>
  </si>
  <si>
    <t>на иные выплаты работникам</t>
  </si>
  <si>
    <t>2142</t>
  </si>
  <si>
    <t>денежное довольствие военнослужащих и сотрудников, имеющих</t>
  </si>
  <si>
    <t>2150</t>
  </si>
  <si>
    <t>специальные звания</t>
  </si>
  <si>
    <t>иные выплаты военнослужащим и сотрудникам, имеющим</t>
  </si>
  <si>
    <t>2160</t>
  </si>
  <si>
    <t>134</t>
  </si>
  <si>
    <t>страховые взносы на обязательное социальное страхование в части выплат</t>
  </si>
  <si>
    <t>2170</t>
  </si>
  <si>
    <t>139</t>
  </si>
  <si>
    <t>персоналу, подлежащих обложению страховыми взносами</t>
  </si>
  <si>
    <t>2171</t>
  </si>
  <si>
    <t>на оплату труда стажеров</t>
  </si>
  <si>
    <t>на иные выплаты гражданским лицам (денежное содержание)</t>
  </si>
  <si>
    <t>2172</t>
  </si>
  <si>
    <t>социальные и иные выплаты населению, всего</t>
  </si>
  <si>
    <t>2200</t>
  </si>
  <si>
    <t>300</t>
  </si>
  <si>
    <t>290</t>
  </si>
  <si>
    <t>2210</t>
  </si>
  <si>
    <t>320</t>
  </si>
  <si>
    <t>социальные выплаты гражданам, кроме публичных нормативных</t>
  </si>
  <si>
    <t>социальных выплат</t>
  </si>
  <si>
    <t>2211</t>
  </si>
  <si>
    <t>323</t>
  </si>
  <si>
    <t>263</t>
  </si>
  <si>
    <t>пособия, компенсации и иные социальные выплаты гражданам,</t>
  </si>
  <si>
    <t>кроме публичных нормативных обязательств(пособие по соц.помощи населению в натуральной форме</t>
  </si>
  <si>
    <t>выплата стипендий, осуществление иных расходов на социальную поддержку</t>
  </si>
  <si>
    <t>2220</t>
  </si>
  <si>
    <t>340</t>
  </si>
  <si>
    <t>обучающихся за счет средств стипендиального фонда</t>
  </si>
  <si>
    <t>на премирование физических лиц за достижения в области культуры,</t>
  </si>
  <si>
    <t>2230</t>
  </si>
  <si>
    <t>350</t>
  </si>
  <si>
    <t>296</t>
  </si>
  <si>
    <t>искусства, образования, науки и техники, а также на предоставление грантов</t>
  </si>
  <si>
    <t>с целью поддержки проектов в области науки, культуры и искусства</t>
  </si>
  <si>
    <t>социальное обеспечение детей-сирот и детей, оставшихся без попечения</t>
  </si>
  <si>
    <t>2240</t>
  </si>
  <si>
    <t>360</t>
  </si>
  <si>
    <t>родителей</t>
  </si>
  <si>
    <t>уплата налогов, сборов и иных платежей, всего</t>
  </si>
  <si>
    <t>2300</t>
  </si>
  <si>
    <t>850</t>
  </si>
  <si>
    <t>2310</t>
  </si>
  <si>
    <t>851</t>
  </si>
  <si>
    <t>291</t>
  </si>
  <si>
    <t>налог на имущество организаций и земельный налог</t>
  </si>
  <si>
    <t>штрафы за нарушение законодательства о налогах и сборах</t>
  </si>
  <si>
    <t>2311</t>
  </si>
  <si>
    <t>292</t>
  </si>
  <si>
    <t>иные налоги (включаемые в состав расходов) в бюджеты бюджетной системы</t>
  </si>
  <si>
    <t>2320</t>
  </si>
  <si>
    <t>852</t>
  </si>
  <si>
    <t>Российской Федерации, а также государственная пошлина</t>
  </si>
  <si>
    <t>иные выплаты текущего характера</t>
  </si>
  <si>
    <t>297</t>
  </si>
  <si>
    <t>уплата штрафов (в том числе административных), пеней, иных платежей</t>
  </si>
  <si>
    <t>2330</t>
  </si>
  <si>
    <t>853</t>
  </si>
  <si>
    <t>уплата штрафов (в том числе административных), пеней, иных платежей(штрафы за несвоевременную уплату налогов и сборов;)</t>
  </si>
  <si>
    <t>2331</t>
  </si>
  <si>
    <t>2332</t>
  </si>
  <si>
    <t>293</t>
  </si>
  <si>
    <t>уплата штрафов (в том числе административных), пеней, иных платежей (иные выплаты текущего характера физическим лицам)</t>
  </si>
  <si>
    <t>2333</t>
  </si>
  <si>
    <t>безвозмездные перечисления организациям и физическим лицам, всего</t>
  </si>
  <si>
    <t>2400</t>
  </si>
  <si>
    <t>2410</t>
  </si>
  <si>
    <t>810</t>
  </si>
  <si>
    <t>гранты, предоставляемые другим организациям и физическим лицам</t>
  </si>
  <si>
    <t>взносы в международные организации</t>
  </si>
  <si>
    <t>2420</t>
  </si>
  <si>
    <t>862</t>
  </si>
  <si>
    <t>платежи в целях обеспечения реализации соглашений с правительствами</t>
  </si>
  <si>
    <t>2430</t>
  </si>
  <si>
    <t>863</t>
  </si>
  <si>
    <t>иностранных государств и международными организациями</t>
  </si>
  <si>
    <t>прочие выплаты (кроме выплат на закупку товаров, работ, услуг)</t>
  </si>
  <si>
    <t>2500</t>
  </si>
  <si>
    <t>исполнение судебных актов Российской Федерации и мировых соглашений</t>
  </si>
  <si>
    <t>2520</t>
  </si>
  <si>
    <t>831</t>
  </si>
  <si>
    <t>по возмещению вреда, причиненного в результате деятельности учреждения</t>
  </si>
  <si>
    <r>
      <rPr>
        <sz val="10"/>
        <rFont val="Times New Roman"/>
        <family val="1"/>
        <charset val="204"/>
      </rPr>
      <t>расходы на закупку товаров, работ, услуг, всего</t>
    </r>
    <r>
      <rPr>
        <vertAlign val="superscript"/>
        <sz val="10"/>
        <rFont val="Times New Roman"/>
        <family val="1"/>
        <charset val="204"/>
      </rPr>
      <t>7</t>
    </r>
  </si>
  <si>
    <t>2600</t>
  </si>
  <si>
    <t>2610</t>
  </si>
  <si>
    <t>241</t>
  </si>
  <si>
    <t>закупку научно-исследовательских и опытно-конструкторских работ</t>
  </si>
  <si>
    <t>закупку товаров, работ, услуг в сфере информационно-коммуникационных</t>
  </si>
  <si>
    <t>2620</t>
  </si>
  <si>
    <t>242</t>
  </si>
  <si>
    <t>технологий</t>
  </si>
  <si>
    <t>закупку товаров, работ, услуг в целях капитального ремонта государственного</t>
  </si>
  <si>
    <t>2630</t>
  </si>
  <si>
    <t>243</t>
  </si>
  <si>
    <t>225</t>
  </si>
  <si>
    <t>(муниципального) имущества</t>
  </si>
  <si>
    <t>прочую закупку товаров, работ и услуг, всего</t>
  </si>
  <si>
    <t>2640</t>
  </si>
  <si>
    <t>244</t>
  </si>
  <si>
    <t>221</t>
  </si>
  <si>
    <t>Услуги связи</t>
  </si>
  <si>
    <t>Транспортные услуги</t>
  </si>
  <si>
    <t>222</t>
  </si>
  <si>
    <t>Коммунальные услуги</t>
  </si>
  <si>
    <t>223</t>
  </si>
  <si>
    <t>Услуги по содержанию имущества</t>
  </si>
  <si>
    <t>Прочие расходы</t>
  </si>
  <si>
    <t>227</t>
  </si>
  <si>
    <t>Увеличение стоимости основных средств</t>
  </si>
  <si>
    <t>310</t>
  </si>
  <si>
    <t>Увеличение стоимости медикаментов</t>
  </si>
  <si>
    <t>341</t>
  </si>
  <si>
    <t>342</t>
  </si>
  <si>
    <t>Увеличение стоимост ГСМ</t>
  </si>
  <si>
    <t>343</t>
  </si>
  <si>
    <t>344</t>
  </si>
  <si>
    <t>Увеличение мягкого инвентаря</t>
  </si>
  <si>
    <t>345</t>
  </si>
  <si>
    <t>Увеличение стоимости прочих оборотных запасов</t>
  </si>
  <si>
    <t>346</t>
  </si>
  <si>
    <t>Увеличение стоимости прочих материальных запасов однократного применения</t>
  </si>
  <si>
    <t>349</t>
  </si>
  <si>
    <t>Закупка энергетических ресурсов</t>
  </si>
  <si>
    <t>247</t>
  </si>
  <si>
    <t>капитальные вложения в объекты государственной (муниципальной)</t>
  </si>
  <si>
    <t>2650</t>
  </si>
  <si>
    <t>400</t>
  </si>
  <si>
    <t>собственности, всего</t>
  </si>
  <si>
    <t>2651</t>
  </si>
  <si>
    <t>406</t>
  </si>
  <si>
    <t>приобретение объектов недвижимого имущества государственными</t>
  </si>
  <si>
    <t>(муниципальными) учреждениями</t>
  </si>
  <si>
    <t>строительство (реконструкция) объектов недвижимого имущества</t>
  </si>
  <si>
    <t>2652</t>
  </si>
  <si>
    <t>407</t>
  </si>
  <si>
    <t>государственными (муниципальными) учреждениями</t>
  </si>
  <si>
    <r>
      <rPr>
        <b/>
        <sz val="10"/>
        <rFont val="Times New Roman"/>
        <family val="1"/>
        <charset val="204"/>
      </rPr>
      <t>Выплаты, уменьшающие доход, всего</t>
    </r>
    <r>
      <rPr>
        <b/>
        <vertAlign val="superscript"/>
        <sz val="10"/>
        <rFont val="Times New Roman"/>
        <family val="1"/>
        <charset val="204"/>
      </rPr>
      <t>8</t>
    </r>
  </si>
  <si>
    <t>3000</t>
  </si>
  <si>
    <t>100</t>
  </si>
  <si>
    <t>3010</t>
  </si>
  <si>
    <r>
      <rPr>
        <sz val="10"/>
        <rFont val="Times New Roman"/>
        <family val="1"/>
        <charset val="204"/>
      </rPr>
      <t>налог на прибыль</t>
    </r>
    <r>
      <rPr>
        <vertAlign val="superscript"/>
        <sz val="10"/>
        <rFont val="Times New Roman"/>
        <family val="1"/>
        <charset val="204"/>
      </rPr>
      <t>8</t>
    </r>
  </si>
  <si>
    <r>
      <rPr>
        <sz val="10"/>
        <rFont val="Times New Roman"/>
        <family val="1"/>
        <charset val="204"/>
      </rPr>
      <t>налог на добавленную стоимость</t>
    </r>
    <r>
      <rPr>
        <vertAlign val="superscript"/>
        <sz val="10"/>
        <rFont val="Times New Roman"/>
        <family val="1"/>
        <charset val="204"/>
      </rPr>
      <t>8</t>
    </r>
  </si>
  <si>
    <t>3020</t>
  </si>
  <si>
    <r>
      <rPr>
        <sz val="10"/>
        <rFont val="Times New Roman"/>
        <family val="1"/>
        <charset val="204"/>
      </rPr>
      <t>прочие налоги, уменьшающие доход</t>
    </r>
    <r>
      <rPr>
        <vertAlign val="superscript"/>
        <sz val="10"/>
        <rFont val="Times New Roman"/>
        <family val="1"/>
        <charset val="204"/>
      </rPr>
      <t>8</t>
    </r>
  </si>
  <si>
    <t>3030</t>
  </si>
  <si>
    <r>
      <rPr>
        <b/>
        <sz val="10"/>
        <rFont val="Times New Roman"/>
        <family val="1"/>
        <charset val="204"/>
      </rPr>
      <t>Прочие выплаты, всего</t>
    </r>
    <r>
      <rPr>
        <b/>
        <vertAlign val="superscript"/>
        <sz val="10"/>
        <rFont val="Times New Roman"/>
        <family val="1"/>
        <charset val="204"/>
      </rPr>
      <t>9</t>
    </r>
  </si>
  <si>
    <t>4000</t>
  </si>
  <si>
    <t>4010</t>
  </si>
  <si>
    <t>610</t>
  </si>
  <si>
    <t>возврат в бюджет средств субсидии</t>
  </si>
  <si>
    <r>
      <rPr>
        <vertAlign val="superscript"/>
        <sz val="8"/>
        <rFont val="Times New Roman"/>
        <family val="1"/>
        <charset val="204"/>
      </rPr>
      <t>1</t>
    </r>
    <r>
      <rPr>
        <sz val="8"/>
        <rFont val="Times New Roman"/>
        <family val="1"/>
        <charset val="204"/>
      </rPr>
      <t xml:space="preserve"> В случае утверждения закона (решения) о бюджете на текущий финансовый год и плановый период.</t>
    </r>
  </si>
  <si>
    <r>
      <rPr>
        <vertAlign val="superscript"/>
        <sz val="8"/>
        <rFont val="Times New Roman"/>
        <family val="1"/>
        <charset val="204"/>
      </rPr>
      <t>2</t>
    </r>
    <r>
      <rPr>
        <sz val="8"/>
        <rFont val="Times New Roman"/>
        <family val="1"/>
        <charset val="204"/>
      </rPr>
      <t xml:space="preserve"> Указывается дата подписания Плана, а в случае утверждения Плана уполномоченным лицом учреждения — дата утверждения Плана.</t>
    </r>
  </si>
  <si>
    <r>
      <rPr>
        <vertAlign val="superscript"/>
        <sz val="8"/>
        <rFont val="Times New Roman"/>
        <family val="1"/>
        <charset val="204"/>
      </rPr>
      <t>3</t>
    </r>
    <r>
      <rPr>
        <sz val="8"/>
        <rFont val="Times New Roman"/>
        <family val="1"/>
        <charset val="204"/>
      </rPr>
      <t xml:space="preserve"> В графе 3 отражаются:</t>
    </r>
  </si>
  <si>
    <t>по строкам 1100—1900 — коды аналитической группы подвида доходов бюджетов классификации доходов бюджетов;</t>
  </si>
  <si>
    <t>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</si>
  <si>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2000—2652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</si>
  <si>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</si>
  <si>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</si>
  <si>
    <r>
      <rPr>
        <vertAlign val="superscript"/>
        <sz val="8"/>
        <rFont val="Times New Roman"/>
        <family val="1"/>
        <charset val="204"/>
      </rPr>
      <t>4</t>
    </r>
    <r>
      <rPr>
        <sz val="8"/>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</si>
  <si>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rPr>
        <vertAlign val="superscript"/>
        <sz val="8"/>
        <rFont val="Times New Roman"/>
        <family val="1"/>
        <charset val="204"/>
      </rPr>
      <t>5</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</si>
  <si>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rPr>
        <vertAlign val="superscript"/>
        <sz val="8"/>
        <rFont val="Times New Roman"/>
        <family val="1"/>
        <charset val="204"/>
      </rPr>
      <t>6</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междуголовным учреждением и обособленным подразделением.</t>
    </r>
  </si>
  <si>
    <r>
      <rPr>
        <vertAlign val="superscript"/>
        <sz val="8"/>
        <rFont val="Times New Roman"/>
        <family val="1"/>
        <charset val="204"/>
      </rPr>
      <t>7</t>
    </r>
    <r>
      <rPr>
        <sz val="8"/>
        <rFont val="Times New Roman"/>
        <family val="1"/>
        <charset val="204"/>
      </rPr>
      <t xml:space="preserve">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</si>
  <si>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8"/>
        <rFont val="Times New Roman"/>
        <family val="1"/>
        <charset val="204"/>
      </rPr>
      <t>8</t>
    </r>
    <r>
      <rPr>
        <sz val="8"/>
        <rFont val="Times New Roman"/>
        <family val="1"/>
        <charset val="204"/>
      </rPr>
      <t xml:space="preserve"> Показатель отражается со знаком «минус».</t>
    </r>
  </si>
  <si>
    <r>
      <rPr>
        <vertAlign val="superscript"/>
        <sz val="8"/>
        <rFont val="Times New Roman"/>
        <family val="1"/>
        <charset val="204"/>
      </rP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</si>
  <si>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b/>
        <sz val="10"/>
        <rFont val="Times New Roman"/>
        <family val="1"/>
        <charset val="204"/>
      </rPr>
      <t>Раздел 2. Сведения по выплатам на закупки товаров, работ, услуг</t>
    </r>
    <r>
      <rPr>
        <b/>
        <vertAlign val="superscript"/>
        <sz val="10"/>
        <rFont val="Times New Roman"/>
        <family val="1"/>
        <charset val="204"/>
      </rPr>
      <t>10</t>
    </r>
  </si>
  <si>
    <t>№</t>
  </si>
  <si>
    <t>Коды</t>
  </si>
  <si>
    <t>Год</t>
  </si>
  <si>
    <t>п/п</t>
  </si>
  <si>
    <t>строк</t>
  </si>
  <si>
    <t>начала</t>
  </si>
  <si>
    <t>закупки</t>
  </si>
  <si>
    <t>(текущий</t>
  </si>
  <si>
    <t>(первый год</t>
  </si>
  <si>
    <t>(второй год</t>
  </si>
  <si>
    <t>финансовый</t>
  </si>
  <si>
    <t>год)</t>
  </si>
  <si>
    <t>периода)</t>
  </si>
  <si>
    <t>1</t>
  </si>
  <si>
    <r>
      <rPr>
        <b/>
        <sz val="10"/>
        <rFont val="Times New Roman"/>
        <family val="1"/>
        <charset val="204"/>
      </rPr>
      <t>Выплаты на закупку товаров, работ, услуг, всего</t>
    </r>
    <r>
      <rPr>
        <b/>
        <vertAlign val="superscript"/>
        <sz val="10"/>
        <rFont val="Times New Roman"/>
        <family val="1"/>
        <charset val="204"/>
      </rPr>
      <t>11</t>
    </r>
  </si>
  <si>
    <t>26000</t>
  </si>
  <si>
    <t>1.1.</t>
  </si>
  <si>
    <t>26100</t>
  </si>
  <si>
    <t>по контрактам (договорам), заключенным до начала текущего финансового года без</t>
  </si>
  <si>
    <t>применения норм Федерального закона от 5 апреля 2013 г. № 44-ФЗ «О контрактной</t>
  </si>
  <si>
    <t>системе в сфере закупок товаров, работ, услуг для обеспечения государственных</t>
  </si>
  <si>
    <t>и муниципальных нужд» (Собрание законодательства Российской Федерации, 2013,</t>
  </si>
  <si>
    <t>№ 14, ст. 1652; 2018, № 32, ст. 5104) (далее — Федеральный закон № 44-ФЗ) и Феде-</t>
  </si>
  <si>
    <t>рального закона от 18 июля 2011 г. № 223-ФЗ «О закупках товаров, работ, услуг отдель-</t>
  </si>
  <si>
    <t>ными видами юридических лиц» (Собрание законодательства Российской Федерации,</t>
  </si>
  <si>
    <r>
      <rPr>
        <sz val="10"/>
        <rFont val="Times New Roman"/>
        <family val="1"/>
        <charset val="204"/>
      </rPr>
      <t>2011, № 30, ст. 4571; 2018, № 32, ст. 5135) (далее — Федеральный закон № 223-ФЗ)</t>
    </r>
    <r>
      <rPr>
        <vertAlign val="superscript"/>
        <sz val="10"/>
        <rFont val="Times New Roman"/>
        <family val="1"/>
        <charset val="204"/>
      </rPr>
      <t>12</t>
    </r>
  </si>
  <si>
    <t>1.2.</t>
  </si>
  <si>
    <t>по контрактам (договорам), планируемым к заключению в соответствующем</t>
  </si>
  <si>
    <t>26200</t>
  </si>
  <si>
    <t>финансовом году без применения норм Федерального закона № 44-ФЗ</t>
  </si>
  <si>
    <r>
      <rPr>
        <sz val="10"/>
        <rFont val="Times New Roman"/>
        <family val="1"/>
        <charset val="204"/>
      </rPr>
      <t>и Федерального закона № 223-ФЗ</t>
    </r>
    <r>
      <rPr>
        <vertAlign val="superscript"/>
        <sz val="10"/>
        <rFont val="Times New Roman"/>
        <family val="1"/>
        <charset val="204"/>
      </rPr>
      <t>12</t>
    </r>
  </si>
  <si>
    <t>1.3.</t>
  </si>
  <si>
    <t>по контрактам (договорам), заключенным до начала текущего финансового года с уче-</t>
  </si>
  <si>
    <t>26300</t>
  </si>
  <si>
    <r>
      <rPr>
        <sz val="10"/>
        <rFont val="Times New Roman"/>
        <family val="1"/>
        <charset val="204"/>
      </rPr>
      <t>том требований Федерального закона № 44-ФЗ и Федерального закона № 223-ФЗ</t>
    </r>
    <r>
      <rPr>
        <vertAlign val="superscript"/>
        <sz val="10"/>
        <rFont val="Times New Roman"/>
        <family val="1"/>
        <charset val="204"/>
      </rPr>
      <t>13</t>
    </r>
  </si>
  <si>
    <t>1.4.</t>
  </si>
  <si>
    <t>26400</t>
  </si>
  <si>
    <t>финансовом году с учетом требований Федерального закона № 44-ФЗ и Федерального</t>
  </si>
  <si>
    <r>
      <rPr>
        <sz val="10"/>
        <rFont val="Times New Roman"/>
        <family val="1"/>
        <charset val="204"/>
      </rPr>
      <t>закона № 223-ФЗ</t>
    </r>
    <r>
      <rPr>
        <vertAlign val="superscript"/>
        <sz val="10"/>
        <rFont val="Times New Roman"/>
        <family val="1"/>
        <charset val="204"/>
      </rPr>
      <t>13</t>
    </r>
  </si>
  <si>
    <t>1.4.1.</t>
  </si>
  <si>
    <t>26410</t>
  </si>
  <si>
    <t>за счет субсидий, предоставляемых на финансовое обеспечение выполнения</t>
  </si>
  <si>
    <t>государственного (муниципального) задания</t>
  </si>
  <si>
    <t>1.4.1.1.</t>
  </si>
  <si>
    <t>26411</t>
  </si>
  <si>
    <t>в соответствии с Федеральным законом № 44-ФЗ</t>
  </si>
  <si>
    <t>1.4.1.2.</t>
  </si>
  <si>
    <r>
      <rPr>
        <sz val="10"/>
        <rFont val="Times New Roman"/>
        <family val="1"/>
        <charset val="204"/>
      </rPr>
      <t>в соответствии с Федеральным законом № 223-ФЗ</t>
    </r>
    <r>
      <rPr>
        <vertAlign val="superscript"/>
        <sz val="10"/>
        <rFont val="Times New Roman"/>
        <family val="1"/>
        <charset val="204"/>
      </rPr>
      <t>14</t>
    </r>
  </si>
  <si>
    <t>26412</t>
  </si>
  <si>
    <t>1.4.2.</t>
  </si>
  <si>
    <t>за счет субсидий, предоставляемых в соответствии с абзацем вторым</t>
  </si>
  <si>
    <t>26420</t>
  </si>
  <si>
    <t>пункта 1 статьи 78.1 Бюджетного кодекса Российской Федерации</t>
  </si>
  <si>
    <t>1.4.2.1.</t>
  </si>
  <si>
    <t>26421</t>
  </si>
  <si>
    <t>1.4.2.2.</t>
  </si>
  <si>
    <t>26422</t>
  </si>
  <si>
    <t>1.4.3.</t>
  </si>
  <si>
    <r>
      <rPr>
        <sz val="10"/>
        <rFont val="Times New Roman"/>
        <family val="1"/>
        <charset val="204"/>
      </rPr>
      <t>за счет субсидий, предоставляемых на осуществление капитальных вложений</t>
    </r>
    <r>
      <rPr>
        <vertAlign val="superscript"/>
        <sz val="10"/>
        <rFont val="Times New Roman"/>
        <family val="1"/>
        <charset val="204"/>
      </rPr>
      <t>15</t>
    </r>
  </si>
  <si>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</si>
  <si>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</si>
  <si>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</si>
  <si>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</si>
  <si>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</si>
  <si>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</si>
  <si>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</si>
  <si>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</si>
  <si>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</si>
  <si>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</si>
  <si>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</si>
  <si>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</si>
  <si>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</si>
  <si>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</si>
  <si>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в соответствии с Федеральным законом № 223-ФЗ</t>
  </si>
  <si>
    <t>26452</t>
  </si>
  <si>
    <t>2.</t>
  </si>
  <si>
    <t>Итого по контрактам, планируемым к заключению в соответствующем финансовом году</t>
  </si>
  <si>
    <t>26500</t>
  </si>
  <si>
    <r>
      <rPr>
        <sz val="10"/>
        <rFont val="Times New Roman"/>
        <family val="1"/>
        <charset val="204"/>
      </rPr>
      <t>в соответствии с Федеральным законом № 44-ФЗ, по соответствующему году закупки</t>
    </r>
    <r>
      <rPr>
        <vertAlign val="superscript"/>
        <sz val="10"/>
        <rFont val="Times New Roman"/>
        <family val="1"/>
        <charset val="204"/>
      </rPr>
      <t>16</t>
    </r>
  </si>
  <si>
    <t>2.1.</t>
  </si>
  <si>
    <t>в том числе по году начала закупки:</t>
  </si>
  <si>
    <t>26510</t>
  </si>
  <si>
    <t>2023</t>
  </si>
  <si>
    <t xml:space="preserve"> в соответствии с Федеральным законом № 44-ФЗ, по соответствующему году закупки</t>
  </si>
  <si>
    <t>2.2</t>
  </si>
  <si>
    <t>2024</t>
  </si>
  <si>
    <t>2.3</t>
  </si>
  <si>
    <t>2025</t>
  </si>
  <si>
    <t>3.</t>
  </si>
  <si>
    <t>Итого по договорам, планируемым к заключению в соответствии с Федеральным законом № 223-ФЗ, по соответствующему году закупки</t>
  </si>
  <si>
    <t>26600</t>
  </si>
  <si>
    <t>3.1.</t>
  </si>
  <si>
    <t>26610</t>
  </si>
  <si>
    <t>в соответствии с Федеральным законом № 223-ФЗ, по соответствующему году закупки</t>
  </si>
  <si>
    <t>3.2</t>
  </si>
  <si>
    <t>3.3</t>
  </si>
  <si>
    <t>Исполнитель</t>
  </si>
  <si>
    <t>Главный бухгалтер</t>
  </si>
  <si>
    <t>Князева Т.А.</t>
  </si>
  <si>
    <t>35 44 70</t>
  </si>
  <si>
    <t>(должность)</t>
  </si>
  <si>
    <t>(фамилия, инициалы)</t>
  </si>
  <si>
    <t>(телефон)</t>
  </si>
  <si>
    <t>СОГЛАСОВАНО</t>
  </si>
  <si>
    <t>Заместитель Министра образования Республики Мордовия</t>
  </si>
  <si>
    <t>(наименование должности уполномоченного лица органа — учредителя)</t>
  </si>
  <si>
    <t>А.В.Бузулуков</t>
  </si>
  <si>
    <r>
      <rPr>
        <vertAlign val="superscript"/>
        <sz val="8"/>
        <rFont val="Times New Roman"/>
        <family val="1"/>
        <charset val="204"/>
      </rPr>
      <t>10</t>
    </r>
    <r>
      <rPr>
        <sz val="8"/>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</si>
  <si>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rPr>
        <vertAlign val="superscript"/>
        <sz val="8"/>
        <rFont val="Times New Roman"/>
        <family val="1"/>
        <charset val="204"/>
      </rPr>
      <t>11</t>
    </r>
    <r>
      <rPr>
        <sz val="8"/>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</si>
  <si>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rPr>
        <vertAlign val="superscript"/>
        <sz val="8"/>
        <rFont val="Times New Roman"/>
        <family val="1"/>
        <charset val="204"/>
      </rPr>
      <t>12</t>
    </r>
    <r>
      <rPr>
        <sz val="8"/>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</si>
  <si>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8"/>
        <rFont val="Times New Roman"/>
        <family val="1"/>
        <charset val="204"/>
      </rPr>
      <t>13</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</si>
  <si>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8"/>
        <rFont val="Times New Roman"/>
        <family val="1"/>
        <charset val="204"/>
      </rPr>
      <t>14</t>
    </r>
    <r>
      <rPr>
        <sz val="8"/>
        <rFont val="Times New Roman"/>
        <family val="1"/>
        <charset val="204"/>
      </rPr>
      <t xml:space="preserve"> Государственным (муниципальным) бюджетным учреждением показатель не формируется.</t>
    </r>
  </si>
  <si>
    <r>
      <rPr>
        <vertAlign val="superscript"/>
        <sz val="8"/>
        <rFont val="Times New Roman"/>
        <family val="1"/>
        <charset val="204"/>
      </rPr>
      <t>15</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t>
    </r>
  </si>
  <si>
    <r>
      <rPr>
        <vertAlign val="superscript"/>
        <sz val="8"/>
        <rFont val="Times New Roman"/>
        <family val="1"/>
        <charset val="204"/>
      </rPr>
      <t>16</t>
    </r>
    <r>
      <rPr>
        <sz val="8"/>
        <rFont val="Times New Roman"/>
        <family val="1"/>
        <charset val="204"/>
      </rPr>
      <t xml:space="preserve"> 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</si>
  <si>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t>Л.А.Ашутова</t>
  </si>
  <si>
    <t>И.о. Директора</t>
  </si>
  <si>
    <t>июня</t>
  </si>
  <si>
    <t>23.06.2023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</si>
</sst>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 _₽_-;_-@_-"/>
    <numFmt numFmtId="165" formatCode="_-* #,##0.00_р_._-;\-* #,##0.00_р_._-;_-* \-??_р_._-;_-@_-"/>
  </numFmts>
  <fonts count="14" x14ac:knownFonts="1">
    <font>
      <sz val="10"/>
      <name val="Arial Cyr"/>
      <charset val="204"/>
    </font>
    <font>
      <sz val="10"/>
      <name val="Times New Roman"/>
      <family val="1"/>
      <charset val="204"/>
    </font>
    <font>
      <sz val="8"/>
      <name val="Times New Roman"/>
      <family val="1"/>
      <charset val="204"/>
    </font>
    <font>
      <sz val="7"/>
      <name val="Times New Roman"/>
      <family val="1"/>
      <charset val="204"/>
    </font>
    <font>
      <b/>
      <sz val="12"/>
      <name val="Times New Roman"/>
      <family val="1"/>
      <charset val="204"/>
    </font>
    <font>
      <b/>
      <vertAlign val="superscript"/>
      <sz val="12"/>
      <name val="Times New Roman"/>
      <family val="1"/>
      <charset val="204"/>
    </font>
    <font>
      <vertAlign val="superscript"/>
      <sz val="10"/>
      <name val="Times New Roman"/>
      <family val="1"/>
      <charset val="204"/>
    </font>
    <font>
      <sz val="11"/>
      <name val="Times New Roman"/>
      <family val="1"/>
      <charset val="204"/>
    </font>
    <font>
      <sz val="12"/>
      <name val="Times New Roman"/>
      <family val="1"/>
      <charset val="204"/>
    </font>
    <font>
      <b/>
      <sz val="10"/>
      <name val="Times New Roman"/>
      <family val="1"/>
      <charset val="204"/>
    </font>
    <font>
      <sz val="9"/>
      <name val="Times New Roman"/>
      <family val="1"/>
      <charset val="204"/>
    </font>
    <font>
      <vertAlign val="superscript"/>
      <sz val="9"/>
      <name val="Times New Roman"/>
      <family val="1"/>
      <charset val="204"/>
    </font>
    <font>
      <b/>
      <vertAlign val="superscript"/>
      <sz val="10"/>
      <name val="Times New Roman"/>
      <family val="1"/>
      <charset val="204"/>
    </font>
    <font>
      <vertAlign val="superscript"/>
      <sz val="8"/>
      <name val="Times New Roman"/>
      <family val="1"/>
      <charset val="204"/>
    </font>
  </fonts>
  <fills count="6">
    <fill>
      <patternFill patternType="none"/>
    </fill>
    <fill>
      <patternFill patternType="gray125"/>
    </fill>
    <fill>
      <patternFill patternType="solid">
        <fgColor rgb="FFFFFFFF"/>
        <bgColor rgb="FFFFFFCC"/>
      </patternFill>
    </fill>
    <fill>
      <patternFill patternType="solid">
        <fgColor rgb="FFFFFF00"/>
        <bgColor rgb="FFFFFF00"/>
      </patternFill>
    </fill>
    <fill>
      <patternFill patternType="solid">
        <fgColor rgb="FFC3D69B"/>
        <bgColor rgb="FFFFCC99"/>
      </patternFill>
    </fill>
    <fill>
      <patternFill patternType="solid">
        <fgColor rgb="FF92D050"/>
        <bgColor rgb="FFC3D69B"/>
      </patternFill>
    </fill>
  </fills>
  <borders count="45">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diagonal/>
    </border>
    <border>
      <left style="thin">
        <color auto="1"/>
      </left>
      <right/>
      <top/>
      <bottom style="thin">
        <color auto="1"/>
      </bottom>
      <diagonal/>
    </border>
    <border>
      <left/>
      <right style="medium">
        <color auto="1"/>
      </right>
      <top style="thin">
        <color auto="1"/>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s>
  <cellStyleXfs count="1">
    <xf numFmtId="0" fontId="0" fillId="0" borderId="0"/>
  </cellStyleXfs>
  <cellXfs count="197">
    <xf numFmtId="0" fontId="0" fillId="0" borderId="0" xfId="0"/>
    <xf numFmtId="0" fontId="1" fillId="0" borderId="0" xfId="0" applyFont="1" applyAlignment="1">
      <alignment horizontal="left"/>
    </xf>
    <xf numFmtId="0" fontId="2" fillId="0" borderId="0" xfId="0" applyFont="1" applyAlignment="1">
      <alignment horizontal="left"/>
    </xf>
    <xf numFmtId="0" fontId="2" fillId="0" borderId="0" xfId="0" applyFont="1" applyAlignment="1">
      <alignment horizontal="right"/>
    </xf>
    <xf numFmtId="0" fontId="1" fillId="2" borderId="0" xfId="0" applyFont="1" applyFill="1" applyBorder="1" applyAlignment="1">
      <alignment horizontal="center"/>
    </xf>
    <xf numFmtId="0" fontId="3" fillId="0" borderId="0" xfId="0" applyFont="1" applyAlignment="1">
      <alignment horizontal="center" vertical="top"/>
    </xf>
    <xf numFmtId="0" fontId="3" fillId="2" borderId="0" xfId="0" applyFont="1" applyFill="1" applyAlignment="1">
      <alignment horizontal="center" vertical="top"/>
    </xf>
    <xf numFmtId="0" fontId="1" fillId="2" borderId="0" xfId="0" applyFont="1" applyFill="1" applyAlignment="1">
      <alignment horizontal="right"/>
    </xf>
    <xf numFmtId="49" fontId="1" fillId="2" borderId="1" xfId="0" applyNumberFormat="1" applyFont="1" applyFill="1" applyBorder="1" applyAlignment="1">
      <alignment horizontal="center"/>
    </xf>
    <xf numFmtId="0" fontId="1" fillId="2" borderId="0" xfId="0" applyFont="1" applyFill="1" applyAlignment="1">
      <alignment horizontal="left"/>
    </xf>
    <xf numFmtId="0" fontId="4" fillId="0" borderId="0" xfId="0" applyFont="1" applyAlignment="1"/>
    <xf numFmtId="0" fontId="4" fillId="0" borderId="0" xfId="0" applyFont="1" applyAlignment="1">
      <alignment horizontal="left"/>
    </xf>
    <xf numFmtId="0" fontId="4" fillId="0" borderId="0" xfId="0" applyFont="1" applyAlignment="1">
      <alignment horizontal="right"/>
    </xf>
    <xf numFmtId="0" fontId="4" fillId="0" borderId="0" xfId="0" applyFont="1" applyAlignment="1">
      <alignment horizontal="center"/>
    </xf>
    <xf numFmtId="49" fontId="4" fillId="0" borderId="0" xfId="0" applyNumberFormat="1" applyFont="1" applyAlignment="1">
      <alignment horizontal="right"/>
    </xf>
    <xf numFmtId="0" fontId="1" fillId="0" borderId="0" xfId="0" applyFont="1" applyAlignment="1">
      <alignment horizontal="right"/>
    </xf>
    <xf numFmtId="0" fontId="1" fillId="0" borderId="0" xfId="0" applyFont="1" applyBorder="1" applyAlignment="1">
      <alignment horizontal="right"/>
    </xf>
    <xf numFmtId="0" fontId="1" fillId="0" borderId="0" xfId="0" applyFont="1" applyBorder="1" applyAlignment="1">
      <alignment horizontal="center"/>
    </xf>
    <xf numFmtId="0" fontId="10" fillId="0" borderId="0" xfId="0" applyFont="1" applyAlignment="1">
      <alignment horizontal="left"/>
    </xf>
    <xf numFmtId="0" fontId="1" fillId="3" borderId="0" xfId="0" applyFont="1" applyFill="1" applyAlignment="1">
      <alignment horizontal="left"/>
    </xf>
    <xf numFmtId="0" fontId="1" fillId="4" borderId="0" xfId="0" applyFont="1" applyFill="1" applyAlignment="1">
      <alignment horizontal="left"/>
    </xf>
    <xf numFmtId="164" fontId="1" fillId="0" borderId="27" xfId="0" applyNumberFormat="1" applyFont="1" applyBorder="1" applyAlignment="1">
      <alignment horizontal="center"/>
    </xf>
    <xf numFmtId="164" fontId="1" fillId="0" borderId="1" xfId="0" applyNumberFormat="1" applyFont="1" applyBorder="1" applyAlignment="1">
      <alignment horizontal="center"/>
    </xf>
    <xf numFmtId="164" fontId="1" fillId="0" borderId="23" xfId="0" applyNumberFormat="1" applyFont="1" applyBorder="1" applyAlignment="1">
      <alignment horizontal="center"/>
    </xf>
    <xf numFmtId="49" fontId="1" fillId="2" borderId="12" xfId="0" applyNumberFormat="1" applyFont="1" applyFill="1" applyBorder="1" applyAlignment="1">
      <alignment horizontal="center"/>
    </xf>
    <xf numFmtId="49" fontId="1" fillId="2" borderId="0" xfId="0" applyNumberFormat="1" applyFont="1" applyFill="1" applyBorder="1" applyAlignment="1">
      <alignment horizontal="center"/>
    </xf>
    <xf numFmtId="49" fontId="1" fillId="2" borderId="10" xfId="0" applyNumberFormat="1" applyFont="1" applyFill="1" applyBorder="1" applyAlignment="1">
      <alignment horizontal="center"/>
    </xf>
    <xf numFmtId="49" fontId="1" fillId="2" borderId="27" xfId="0" applyNumberFormat="1" applyFont="1" applyFill="1" applyBorder="1" applyAlignment="1">
      <alignment horizontal="center"/>
    </xf>
    <xf numFmtId="49" fontId="1" fillId="2" borderId="29" xfId="0" applyNumberFormat="1" applyFont="1" applyFill="1" applyBorder="1" applyAlignment="1">
      <alignment horizontal="center"/>
    </xf>
    <xf numFmtId="0" fontId="2" fillId="0" borderId="15" xfId="0" applyFont="1" applyBorder="1" applyAlignment="1">
      <alignment horizontal="left"/>
    </xf>
    <xf numFmtId="0" fontId="13"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xf>
    <xf numFmtId="0" fontId="3" fillId="0" borderId="0" xfId="0" applyFont="1" applyBorder="1" applyAlignment="1">
      <alignment horizontal="center" vertical="top"/>
    </xf>
    <xf numFmtId="0" fontId="1" fillId="0" borderId="37" xfId="0" applyFont="1" applyBorder="1" applyAlignment="1">
      <alignment horizontal="left"/>
    </xf>
    <xf numFmtId="0" fontId="1" fillId="0" borderId="38" xfId="0" applyFont="1" applyBorder="1" applyAlignment="1">
      <alignment horizontal="left"/>
    </xf>
    <xf numFmtId="0" fontId="1" fillId="0" borderId="39" xfId="0" applyFont="1" applyBorder="1" applyAlignment="1">
      <alignment horizontal="left"/>
    </xf>
    <xf numFmtId="0" fontId="3" fillId="0" borderId="0" xfId="0" applyFont="1" applyAlignment="1">
      <alignment horizontal="left" vertical="top"/>
    </xf>
    <xf numFmtId="0" fontId="1" fillId="0" borderId="40" xfId="0" applyFont="1" applyBorder="1" applyAlignment="1">
      <alignment horizontal="left"/>
    </xf>
    <xf numFmtId="0" fontId="1" fillId="0" borderId="41" xfId="0" applyFont="1" applyBorder="1" applyAlignment="1">
      <alignment horizontal="left"/>
    </xf>
    <xf numFmtId="0" fontId="3" fillId="0" borderId="40" xfId="0" applyFont="1" applyBorder="1" applyAlignment="1">
      <alignment horizontal="left" vertical="top"/>
    </xf>
    <xf numFmtId="0" fontId="3" fillId="0" borderId="41" xfId="0" applyFont="1" applyBorder="1" applyAlignment="1">
      <alignment horizontal="left" vertical="top"/>
    </xf>
    <xf numFmtId="0" fontId="1" fillId="0" borderId="0" xfId="0" applyFont="1" applyBorder="1" applyAlignment="1">
      <alignment horizontal="left"/>
    </xf>
    <xf numFmtId="0" fontId="3" fillId="0" borderId="40" xfId="0" applyFont="1" applyBorder="1" applyAlignment="1">
      <alignment horizontal="left"/>
    </xf>
    <xf numFmtId="0" fontId="3" fillId="0" borderId="0" xfId="0" applyFont="1" applyBorder="1" applyAlignment="1">
      <alignment horizontal="left"/>
    </xf>
    <xf numFmtId="0" fontId="3" fillId="0" borderId="41" xfId="0" applyFont="1" applyBorder="1" applyAlignment="1">
      <alignment horizontal="left"/>
    </xf>
    <xf numFmtId="0" fontId="1" fillId="0" borderId="42" xfId="0" applyFont="1" applyBorder="1" applyAlignment="1">
      <alignment horizontal="left"/>
    </xf>
    <xf numFmtId="0" fontId="1" fillId="0" borderId="43" xfId="0" applyFont="1" applyBorder="1" applyAlignment="1">
      <alignment horizontal="left"/>
    </xf>
    <xf numFmtId="0" fontId="1" fillId="0" borderId="44" xfId="0" applyFont="1" applyBorder="1" applyAlignment="1">
      <alignment horizontal="left"/>
    </xf>
    <xf numFmtId="0" fontId="2" fillId="0" borderId="1" xfId="0" applyFont="1" applyBorder="1" applyAlignment="1">
      <alignment horizontal="left" vertical="center"/>
    </xf>
    <xf numFmtId="0" fontId="1" fillId="0" borderId="0" xfId="0" applyFont="1" applyAlignment="1">
      <alignment horizontal="left" vertical="center"/>
    </xf>
    <xf numFmtId="0" fontId="2" fillId="0" borderId="0" xfId="0" applyFont="1" applyBorder="1" applyAlignment="1">
      <alignment horizontal="right"/>
    </xf>
    <xf numFmtId="0" fontId="1" fillId="2" borderId="0" xfId="0" applyFont="1" applyFill="1" applyBorder="1" applyAlignment="1">
      <alignment horizontal="center"/>
    </xf>
    <xf numFmtId="0" fontId="1" fillId="2" borderId="1" xfId="0" applyFont="1" applyFill="1" applyBorder="1" applyAlignment="1">
      <alignment horizontal="center"/>
    </xf>
    <xf numFmtId="0" fontId="3" fillId="2" borderId="0" xfId="0" applyFont="1" applyFill="1" applyBorder="1" applyAlignment="1">
      <alignment horizontal="center" vertical="top"/>
    </xf>
    <xf numFmtId="0" fontId="1" fillId="2" borderId="1" xfId="0" applyFont="1" applyFill="1" applyBorder="1" applyAlignment="1">
      <alignment horizontal="center" wrapText="1"/>
    </xf>
    <xf numFmtId="0" fontId="3" fillId="2" borderId="2" xfId="0" applyFont="1" applyFill="1" applyBorder="1" applyAlignment="1">
      <alignment horizontal="center" vertical="top"/>
    </xf>
    <xf numFmtId="49" fontId="1" fillId="2" borderId="1" xfId="0" applyNumberFormat="1" applyFont="1" applyFill="1" applyBorder="1" applyAlignment="1">
      <alignment horizontal="center"/>
    </xf>
    <xf numFmtId="0" fontId="1" fillId="2" borderId="0" xfId="0" applyFont="1" applyFill="1" applyBorder="1" applyAlignment="1">
      <alignment horizontal="right"/>
    </xf>
    <xf numFmtId="49" fontId="1" fillId="2" borderId="1" xfId="0" applyNumberFormat="1" applyFont="1" applyFill="1" applyBorder="1" applyAlignment="1">
      <alignment horizontal="left"/>
    </xf>
    <xf numFmtId="49" fontId="4" fillId="0" borderId="1" xfId="0" applyNumberFormat="1" applyFont="1" applyBorder="1" applyAlignment="1">
      <alignment horizontal="left"/>
    </xf>
    <xf numFmtId="0" fontId="1" fillId="0" borderId="3" xfId="0" applyFont="1" applyBorder="1" applyAlignment="1">
      <alignment horizontal="center" vertical="center"/>
    </xf>
    <xf numFmtId="49" fontId="1" fillId="0" borderId="1" xfId="0" applyNumberFormat="1" applyFont="1" applyBorder="1" applyAlignment="1">
      <alignment horizontal="center"/>
    </xf>
    <xf numFmtId="0" fontId="1" fillId="0" borderId="0" xfId="0" applyFont="1" applyBorder="1" applyAlignment="1">
      <alignment horizontal="right"/>
    </xf>
    <xf numFmtId="49" fontId="1" fillId="0" borderId="1" xfId="0" applyNumberFormat="1" applyFont="1" applyBorder="1" applyAlignment="1">
      <alignment horizontal="left"/>
    </xf>
    <xf numFmtId="49" fontId="1" fillId="2" borderId="4" xfId="0" applyNumberFormat="1" applyFont="1" applyFill="1" applyBorder="1" applyAlignment="1">
      <alignment horizontal="center"/>
    </xf>
    <xf numFmtId="49" fontId="1" fillId="2" borderId="5" xfId="0" applyNumberFormat="1" applyFont="1" applyFill="1" applyBorder="1" applyAlignment="1">
      <alignment horizontal="center"/>
    </xf>
    <xf numFmtId="0" fontId="7" fillId="0" borderId="1" xfId="0" applyFont="1" applyBorder="1" applyAlignment="1">
      <alignment horizontal="center"/>
    </xf>
    <xf numFmtId="0" fontId="8" fillId="0" borderId="0" xfId="0" applyFont="1" applyBorder="1" applyAlignment="1">
      <alignment horizontal="center" wrapText="1"/>
    </xf>
    <xf numFmtId="49" fontId="1" fillId="0" borderId="6" xfId="0" applyNumberFormat="1" applyFont="1" applyBorder="1" applyAlignment="1">
      <alignment horizontal="center"/>
    </xf>
    <xf numFmtId="0" fontId="9" fillId="0" borderId="0" xfId="0" applyFont="1" applyBorder="1" applyAlignment="1">
      <alignment horizontal="center"/>
    </xf>
    <xf numFmtId="0" fontId="10" fillId="0" borderId="7"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vertical="center"/>
    </xf>
    <xf numFmtId="0" fontId="10" fillId="0" borderId="3" xfId="0" applyFont="1" applyBorder="1" applyAlignment="1">
      <alignment horizontal="center" vertical="center"/>
    </xf>
    <xf numFmtId="0" fontId="10" fillId="0" borderId="14" xfId="0" applyFont="1" applyBorder="1" applyAlignment="1">
      <alignment horizontal="center" vertical="center"/>
    </xf>
    <xf numFmtId="0" fontId="1" fillId="0" borderId="15" xfId="0" applyFont="1" applyBorder="1" applyAlignment="1"/>
    <xf numFmtId="49" fontId="1" fillId="0" borderId="16" xfId="0" applyNumberFormat="1" applyFont="1" applyBorder="1" applyAlignment="1">
      <alignment horizontal="center"/>
    </xf>
    <xf numFmtId="49" fontId="1" fillId="0" borderId="17" xfId="0" applyNumberFormat="1" applyFont="1" applyBorder="1" applyAlignment="1">
      <alignment horizontal="center"/>
    </xf>
    <xf numFmtId="164" fontId="1" fillId="0" borderId="17" xfId="0" applyNumberFormat="1" applyFont="1" applyBorder="1" applyAlignment="1">
      <alignment horizontal="left"/>
    </xf>
    <xf numFmtId="0" fontId="1" fillId="0" borderId="17" xfId="0" applyFont="1" applyBorder="1" applyAlignment="1">
      <alignment horizontal="right"/>
    </xf>
    <xf numFmtId="0" fontId="1" fillId="0" borderId="18" xfId="0" applyFont="1" applyBorder="1" applyAlignment="1">
      <alignment horizontal="right"/>
    </xf>
    <xf numFmtId="49" fontId="1" fillId="0" borderId="19" xfId="0" applyNumberFormat="1" applyFont="1" applyBorder="1" applyAlignment="1">
      <alignment horizontal="center"/>
    </xf>
    <xf numFmtId="49" fontId="1" fillId="0" borderId="20" xfId="0" applyNumberFormat="1" applyFont="1" applyBorder="1" applyAlignment="1">
      <alignment horizontal="center"/>
    </xf>
    <xf numFmtId="164" fontId="1" fillId="0" borderId="20" xfId="0" applyNumberFormat="1" applyFont="1" applyBorder="1" applyAlignment="1">
      <alignment horizontal="left"/>
    </xf>
    <xf numFmtId="0" fontId="1" fillId="0" borderId="20" xfId="0" applyFont="1" applyBorder="1" applyAlignment="1">
      <alignment horizontal="right"/>
    </xf>
    <xf numFmtId="0" fontId="1" fillId="0" borderId="21" xfId="0" applyFont="1" applyBorder="1" applyAlignment="1">
      <alignment horizontal="right"/>
    </xf>
    <xf numFmtId="0" fontId="9" fillId="3" borderId="15" xfId="0" applyFont="1" applyFill="1" applyBorder="1" applyAlignment="1"/>
    <xf numFmtId="49" fontId="9" fillId="3" borderId="19" xfId="0" applyNumberFormat="1" applyFont="1" applyFill="1" applyBorder="1" applyAlignment="1">
      <alignment horizontal="center"/>
    </xf>
    <xf numFmtId="49" fontId="9" fillId="2" borderId="20" xfId="0" applyNumberFormat="1" applyFont="1" applyFill="1" applyBorder="1" applyAlignment="1">
      <alignment horizontal="center"/>
    </xf>
    <xf numFmtId="49" fontId="1" fillId="2" borderId="20" xfId="0" applyNumberFormat="1" applyFont="1" applyFill="1" applyBorder="1" applyAlignment="1">
      <alignment horizontal="center"/>
    </xf>
    <xf numFmtId="164" fontId="1" fillId="3" borderId="20" xfId="0" applyNumberFormat="1" applyFont="1" applyFill="1" applyBorder="1" applyAlignment="1">
      <alignment horizontal="left"/>
    </xf>
    <xf numFmtId="0" fontId="1" fillId="0" borderId="22" xfId="0" applyFont="1" applyBorder="1" applyAlignment="1">
      <alignment horizontal="left" indent="1"/>
    </xf>
    <xf numFmtId="164" fontId="1" fillId="4" borderId="20" xfId="0" applyNumberFormat="1" applyFont="1" applyFill="1" applyBorder="1" applyAlignment="1">
      <alignment horizontal="left"/>
    </xf>
    <xf numFmtId="164" fontId="1" fillId="4" borderId="20" xfId="0" applyNumberFormat="1" applyFont="1" applyFill="1" applyBorder="1" applyAlignment="1">
      <alignment horizontal="right"/>
    </xf>
    <xf numFmtId="164" fontId="1" fillId="4" borderId="21" xfId="0" applyNumberFormat="1" applyFont="1" applyFill="1" applyBorder="1" applyAlignment="1">
      <alignment horizontal="right"/>
    </xf>
    <xf numFmtId="0" fontId="1" fillId="4" borderId="23" xfId="0" applyFont="1" applyFill="1" applyBorder="1" applyAlignment="1">
      <alignment horizontal="left" indent="1"/>
    </xf>
    <xf numFmtId="0" fontId="1" fillId="0" borderId="23" xfId="0" applyFont="1" applyBorder="1" applyAlignment="1">
      <alignment horizontal="left" indent="3"/>
    </xf>
    <xf numFmtId="49" fontId="1" fillId="0" borderId="24" xfId="0" applyNumberFormat="1" applyFont="1" applyBorder="1" applyAlignment="1">
      <alignment horizontal="center"/>
    </xf>
    <xf numFmtId="49" fontId="1" fillId="2" borderId="8" xfId="0" applyNumberFormat="1" applyFont="1" applyFill="1" applyBorder="1" applyAlignment="1">
      <alignment horizontal="center"/>
    </xf>
    <xf numFmtId="164" fontId="1" fillId="0" borderId="8" xfId="0" applyNumberFormat="1" applyFont="1" applyBorder="1" applyAlignment="1">
      <alignment horizontal="left"/>
    </xf>
    <xf numFmtId="164" fontId="1" fillId="0" borderId="8" xfId="0" applyNumberFormat="1" applyFont="1" applyBorder="1" applyAlignment="1">
      <alignment horizontal="right"/>
    </xf>
    <xf numFmtId="164" fontId="1" fillId="0" borderId="25" xfId="0" applyNumberFormat="1" applyFont="1" applyBorder="1" applyAlignment="1">
      <alignment horizontal="right"/>
    </xf>
    <xf numFmtId="0" fontId="1" fillId="4" borderId="2" xfId="0" applyFont="1" applyFill="1" applyBorder="1" applyAlignment="1">
      <alignment horizontal="left" indent="3"/>
    </xf>
    <xf numFmtId="164" fontId="1" fillId="4" borderId="8" xfId="0" applyNumberFormat="1" applyFont="1" applyFill="1" applyBorder="1" applyAlignment="1">
      <alignment horizontal="left"/>
    </xf>
    <xf numFmtId="0" fontId="1" fillId="0" borderId="2" xfId="0" applyFont="1" applyBorder="1" applyAlignment="1">
      <alignment horizontal="left" indent="3"/>
    </xf>
    <xf numFmtId="0" fontId="1" fillId="4" borderId="0" xfId="0" applyFont="1" applyFill="1" applyBorder="1" applyAlignment="1">
      <alignment horizontal="left" indent="3"/>
    </xf>
    <xf numFmtId="0" fontId="1" fillId="0" borderId="0" xfId="0" applyFont="1" applyBorder="1" applyAlignment="1">
      <alignment horizontal="left" indent="3"/>
    </xf>
    <xf numFmtId="0" fontId="1" fillId="0" borderId="1" xfId="0" applyFont="1" applyBorder="1" applyAlignment="1">
      <alignment horizontal="left" indent="3"/>
    </xf>
    <xf numFmtId="164" fontId="1" fillId="0" borderId="20" xfId="0" applyNumberFormat="1" applyFont="1" applyBorder="1" applyAlignment="1">
      <alignment horizontal="right"/>
    </xf>
    <xf numFmtId="164" fontId="1" fillId="0" borderId="21" xfId="0" applyNumberFormat="1" applyFont="1" applyBorder="1" applyAlignment="1">
      <alignment horizontal="right"/>
    </xf>
    <xf numFmtId="0" fontId="1" fillId="0" borderId="26" xfId="0" applyFont="1" applyBorder="1" applyAlignment="1">
      <alignment horizontal="left" indent="3"/>
    </xf>
    <xf numFmtId="0" fontId="1" fillId="0" borderId="15" xfId="0" applyFont="1" applyBorder="1" applyAlignment="1">
      <alignment horizontal="left" indent="3"/>
    </xf>
    <xf numFmtId="0" fontId="1" fillId="4" borderId="15" xfId="0" applyFont="1" applyFill="1" applyBorder="1" applyAlignment="1">
      <alignment horizontal="left" indent="1"/>
    </xf>
    <xf numFmtId="164" fontId="1" fillId="2" borderId="20" xfId="0" applyNumberFormat="1" applyFont="1" applyFill="1" applyBorder="1" applyAlignment="1">
      <alignment horizontal="left"/>
    </xf>
    <xf numFmtId="164" fontId="1" fillId="2" borderId="20" xfId="0" applyNumberFormat="1" applyFont="1" applyFill="1" applyBorder="1" applyAlignment="1">
      <alignment horizontal="right"/>
    </xf>
    <xf numFmtId="164" fontId="1" fillId="2" borderId="21" xfId="0" applyNumberFormat="1" applyFont="1" applyFill="1" applyBorder="1" applyAlignment="1">
      <alignment horizontal="right"/>
    </xf>
    <xf numFmtId="164" fontId="1" fillId="0" borderId="21" xfId="0" applyNumberFormat="1" applyFont="1" applyBorder="1" applyAlignment="1">
      <alignment horizontal="center"/>
    </xf>
    <xf numFmtId="164" fontId="1" fillId="3" borderId="21" xfId="0" applyNumberFormat="1" applyFont="1" applyFill="1" applyBorder="1" applyAlignment="1">
      <alignment horizontal="right"/>
    </xf>
    <xf numFmtId="0" fontId="1" fillId="0" borderId="2" xfId="0" applyFont="1" applyBorder="1" applyAlignment="1">
      <alignment horizontal="left" indent="1"/>
    </xf>
    <xf numFmtId="164" fontId="1" fillId="5" borderId="20" xfId="0" applyNumberFormat="1" applyFont="1" applyFill="1" applyBorder="1" applyAlignment="1">
      <alignment horizontal="left"/>
    </xf>
    <xf numFmtId="0" fontId="1" fillId="5" borderId="23" xfId="0" applyFont="1" applyFill="1" applyBorder="1" applyAlignment="1">
      <alignment horizontal="left" indent="1"/>
    </xf>
    <xf numFmtId="0" fontId="1" fillId="0" borderId="28" xfId="0" applyFont="1" applyBorder="1" applyAlignment="1">
      <alignment horizontal="left" wrapText="1" indent="3"/>
    </xf>
    <xf numFmtId="0" fontId="1" fillId="0" borderId="22" xfId="0" applyFont="1" applyBorder="1" applyAlignment="1">
      <alignment horizontal="left" indent="3"/>
    </xf>
    <xf numFmtId="0" fontId="1" fillId="0" borderId="2" xfId="0" applyFont="1" applyBorder="1" applyAlignment="1">
      <alignment horizontal="left" indent="4"/>
    </xf>
    <xf numFmtId="0" fontId="1" fillId="0" borderId="1" xfId="0" applyFont="1" applyBorder="1" applyAlignment="1">
      <alignment horizontal="left" indent="4"/>
    </xf>
    <xf numFmtId="0" fontId="1" fillId="0" borderId="15" xfId="0" applyFont="1" applyBorder="1" applyAlignment="1">
      <alignment horizontal="left" indent="4"/>
    </xf>
    <xf numFmtId="0" fontId="1" fillId="5" borderId="15" xfId="0" applyFont="1" applyFill="1" applyBorder="1" applyAlignment="1">
      <alignment horizontal="left" indent="1"/>
    </xf>
    <xf numFmtId="49" fontId="1" fillId="5" borderId="19" xfId="0" applyNumberFormat="1" applyFont="1" applyFill="1" applyBorder="1" applyAlignment="1">
      <alignment horizontal="center"/>
    </xf>
    <xf numFmtId="49" fontId="1" fillId="5" borderId="20" xfId="0" applyNumberFormat="1" applyFont="1" applyFill="1" applyBorder="1" applyAlignment="1">
      <alignment horizontal="center"/>
    </xf>
    <xf numFmtId="0" fontId="1" fillId="0" borderId="0" xfId="0" applyFont="1" applyBorder="1" applyAlignment="1">
      <alignment horizontal="left" indent="4"/>
    </xf>
    <xf numFmtId="0" fontId="1" fillId="0" borderId="1" xfId="0" applyFont="1" applyBorder="1" applyAlignment="1">
      <alignment horizontal="left" wrapText="1" indent="4"/>
    </xf>
    <xf numFmtId="0" fontId="1" fillId="2" borderId="15" xfId="0" applyFont="1" applyFill="1" applyBorder="1" applyAlignment="1">
      <alignment horizontal="left" indent="1"/>
    </xf>
    <xf numFmtId="49" fontId="1" fillId="2" borderId="17" xfId="0" applyNumberFormat="1" applyFont="1" applyFill="1" applyBorder="1" applyAlignment="1">
      <alignment horizontal="center"/>
    </xf>
    <xf numFmtId="164" fontId="1" fillId="0" borderId="18" xfId="0" applyNumberFormat="1" applyFont="1" applyBorder="1" applyAlignment="1">
      <alignment horizontal="right"/>
    </xf>
    <xf numFmtId="0" fontId="1" fillId="0" borderId="28" xfId="0" applyFont="1" applyBorder="1" applyAlignment="1">
      <alignment horizontal="left" indent="4"/>
    </xf>
    <xf numFmtId="0" fontId="1" fillId="0" borderId="23" xfId="0" applyFont="1" applyBorder="1" applyAlignment="1">
      <alignment horizontal="left" indent="4"/>
    </xf>
    <xf numFmtId="0" fontId="9" fillId="5" borderId="23" xfId="0" applyFont="1" applyFill="1" applyBorder="1" applyAlignment="1"/>
    <xf numFmtId="49" fontId="9" fillId="0" borderId="19" xfId="0" applyNumberFormat="1" applyFont="1" applyBorder="1" applyAlignment="1">
      <alignment horizontal="center"/>
    </xf>
    <xf numFmtId="0" fontId="9" fillId="0" borderId="15" xfId="0" applyFont="1" applyBorder="1" applyAlignment="1"/>
    <xf numFmtId="0" fontId="13" fillId="0" borderId="0" xfId="0" applyFont="1" applyBorder="1" applyAlignment="1">
      <alignment horizontal="left" vertical="center" wrapText="1"/>
    </xf>
    <xf numFmtId="49" fontId="1" fillId="0" borderId="30" xfId="0" applyNumberFormat="1" applyFont="1" applyBorder="1" applyAlignment="1">
      <alignment horizontal="center"/>
    </xf>
    <xf numFmtId="49" fontId="1" fillId="2" borderId="3" xfId="0" applyNumberFormat="1" applyFont="1" applyFill="1" applyBorder="1" applyAlignment="1">
      <alignment horizontal="center"/>
    </xf>
    <xf numFmtId="164" fontId="1" fillId="0" borderId="3" xfId="0" applyNumberFormat="1" applyFont="1" applyBorder="1" applyAlignment="1">
      <alignment horizontal="left"/>
    </xf>
    <xf numFmtId="164" fontId="1" fillId="0" borderId="3" xfId="0" applyNumberFormat="1" applyFont="1" applyBorder="1" applyAlignment="1">
      <alignment horizontal="right"/>
    </xf>
    <xf numFmtId="164" fontId="1" fillId="0" borderId="31" xfId="0" applyNumberFormat="1" applyFont="1" applyBorder="1" applyAlignment="1">
      <alignment horizontal="right"/>
    </xf>
    <xf numFmtId="0" fontId="2" fillId="0" borderId="0" xfId="0" applyFont="1" applyBorder="1" applyAlignment="1">
      <alignment horizontal="left"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29" xfId="0" applyFont="1" applyBorder="1" applyAlignment="1">
      <alignment horizontal="center" vertical="center"/>
    </xf>
    <xf numFmtId="0" fontId="10" fillId="0" borderId="32" xfId="0" applyFont="1" applyBorder="1" applyAlignment="1">
      <alignment horizontal="center" vertical="center"/>
    </xf>
    <xf numFmtId="49" fontId="9" fillId="0" borderId="13" xfId="0" applyNumberFormat="1" applyFont="1" applyBorder="1" applyAlignment="1">
      <alignment horizontal="center"/>
    </xf>
    <xf numFmtId="49" fontId="9" fillId="0" borderId="33" xfId="0" applyNumberFormat="1" applyFont="1" applyBorder="1" applyAlignment="1">
      <alignment horizontal="center"/>
    </xf>
    <xf numFmtId="49" fontId="1" fillId="0" borderId="34" xfId="0" applyNumberFormat="1" applyFont="1" applyBorder="1" applyAlignment="1">
      <alignment horizontal="center"/>
    </xf>
    <xf numFmtId="165" fontId="1" fillId="3" borderId="34" xfId="0" applyNumberFormat="1" applyFont="1" applyFill="1" applyBorder="1" applyAlignment="1">
      <alignment horizontal="left"/>
    </xf>
    <xf numFmtId="165" fontId="1" fillId="3" borderId="35" xfId="0" applyNumberFormat="1" applyFont="1" applyFill="1" applyBorder="1" applyAlignment="1">
      <alignment horizontal="right"/>
    </xf>
    <xf numFmtId="49" fontId="1" fillId="0" borderId="13" xfId="0" applyNumberFormat="1" applyFont="1" applyBorder="1" applyAlignment="1">
      <alignment horizontal="center"/>
    </xf>
    <xf numFmtId="165" fontId="1" fillId="2" borderId="20" xfId="0" applyNumberFormat="1" applyFont="1" applyFill="1" applyBorder="1" applyAlignment="1">
      <alignment horizontal="left"/>
    </xf>
    <xf numFmtId="165" fontId="1" fillId="2" borderId="20" xfId="0" applyNumberFormat="1" applyFont="1" applyFill="1" applyBorder="1" applyAlignment="1">
      <alignment horizontal="right"/>
    </xf>
    <xf numFmtId="165" fontId="1" fillId="2" borderId="21" xfId="0" applyNumberFormat="1" applyFont="1" applyFill="1" applyBorder="1" applyAlignment="1">
      <alignment horizontal="right"/>
    </xf>
    <xf numFmtId="0" fontId="1" fillId="0" borderId="36" xfId="0" applyFont="1" applyBorder="1" applyAlignment="1">
      <alignment horizontal="left" indent="1"/>
    </xf>
    <xf numFmtId="0" fontId="1" fillId="0" borderId="1" xfId="0" applyFont="1" applyBorder="1" applyAlignment="1">
      <alignment horizontal="left" indent="1"/>
    </xf>
    <xf numFmtId="0" fontId="1" fillId="0" borderId="25" xfId="0" applyFont="1" applyBorder="1" applyAlignment="1">
      <alignment horizontal="left" indent="1"/>
    </xf>
    <xf numFmtId="165" fontId="1" fillId="5" borderId="20" xfId="0" applyNumberFormat="1" applyFont="1" applyFill="1" applyBorder="1" applyAlignment="1">
      <alignment horizontal="left"/>
    </xf>
    <xf numFmtId="165" fontId="1" fillId="5" borderId="21" xfId="0" applyNumberFormat="1" applyFont="1" applyFill="1" applyBorder="1" applyAlignment="1">
      <alignment horizontal="right"/>
    </xf>
    <xf numFmtId="165" fontId="1" fillId="3" borderId="20" xfId="0" applyNumberFormat="1" applyFont="1" applyFill="1" applyBorder="1" applyAlignment="1">
      <alignment horizontal="left"/>
    </xf>
    <xf numFmtId="165" fontId="1" fillId="3" borderId="20" xfId="0" applyNumberFormat="1" applyFont="1" applyFill="1" applyBorder="1" applyAlignment="1">
      <alignment horizontal="right"/>
    </xf>
    <xf numFmtId="165" fontId="1" fillId="3" borderId="21" xfId="0" applyNumberFormat="1" applyFont="1" applyFill="1" applyBorder="1" applyAlignment="1">
      <alignment horizontal="right"/>
    </xf>
    <xf numFmtId="0" fontId="1" fillId="0" borderId="21" xfId="0" applyFont="1" applyBorder="1" applyAlignment="1">
      <alignment horizontal="left" indent="4"/>
    </xf>
    <xf numFmtId="165" fontId="1" fillId="0" borderId="20" xfId="0" applyNumberFormat="1" applyFont="1" applyBorder="1" applyAlignment="1">
      <alignment horizontal="left"/>
    </xf>
    <xf numFmtId="165" fontId="1" fillId="0" borderId="20" xfId="0" applyNumberFormat="1" applyFont="1" applyBorder="1" applyAlignment="1">
      <alignment horizontal="right"/>
    </xf>
    <xf numFmtId="165" fontId="1" fillId="0" borderId="21" xfId="0" applyNumberFormat="1" applyFont="1" applyBorder="1" applyAlignment="1">
      <alignment horizontal="right"/>
    </xf>
    <xf numFmtId="0" fontId="1" fillId="0" borderId="21" xfId="0" applyFont="1" applyBorder="1" applyAlignment="1">
      <alignment horizontal="left" indent="3"/>
    </xf>
    <xf numFmtId="49" fontId="1" fillId="0" borderId="29" xfId="0" applyNumberFormat="1" applyFont="1" applyBorder="1" applyAlignment="1">
      <alignment horizontal="center"/>
    </xf>
    <xf numFmtId="0" fontId="1" fillId="0" borderId="26" xfId="0" applyFont="1" applyBorder="1" applyAlignment="1">
      <alignment horizontal="left" indent="4"/>
    </xf>
    <xf numFmtId="0" fontId="1" fillId="0" borderId="2" xfId="0" applyFont="1" applyBorder="1" applyAlignment="1"/>
    <xf numFmtId="165" fontId="1" fillId="5" borderId="20" xfId="0" applyNumberFormat="1" applyFont="1" applyFill="1" applyBorder="1" applyAlignment="1">
      <alignment horizontal="right"/>
    </xf>
    <xf numFmtId="0" fontId="1" fillId="0" borderId="1" xfId="0" applyFont="1" applyBorder="1" applyAlignment="1"/>
    <xf numFmtId="0" fontId="1" fillId="0" borderId="25" xfId="0" applyFont="1" applyBorder="1" applyAlignment="1">
      <alignment horizontal="left" indent="6"/>
    </xf>
    <xf numFmtId="0" fontId="1" fillId="0" borderId="18" xfId="0" applyFont="1" applyBorder="1" applyAlignment="1">
      <alignment horizontal="left" wrapText="1" indent="6"/>
    </xf>
    <xf numFmtId="0" fontId="1" fillId="0" borderId="21" xfId="0" applyFont="1" applyBorder="1" applyAlignment="1">
      <alignment horizontal="left" indent="6"/>
    </xf>
    <xf numFmtId="0" fontId="1" fillId="0" borderId="21" xfId="0" applyFont="1" applyBorder="1" applyAlignment="1">
      <alignment wrapText="1"/>
    </xf>
    <xf numFmtId="49" fontId="1" fillId="0" borderId="3" xfId="0" applyNumberFormat="1" applyFont="1" applyBorder="1" applyAlignment="1">
      <alignment horizontal="center"/>
    </xf>
    <xf numFmtId="165" fontId="1" fillId="0" borderId="3" xfId="0" applyNumberFormat="1" applyFont="1" applyBorder="1" applyAlignment="1">
      <alignment horizontal="left"/>
    </xf>
    <xf numFmtId="165" fontId="1" fillId="0" borderId="3" xfId="0" applyNumberFormat="1" applyFont="1" applyBorder="1" applyAlignment="1">
      <alignment horizontal="right"/>
    </xf>
    <xf numFmtId="165" fontId="1" fillId="0" borderId="31" xfId="0" applyNumberFormat="1" applyFont="1" applyBorder="1" applyAlignment="1">
      <alignment horizontal="right"/>
    </xf>
    <xf numFmtId="0" fontId="3" fillId="0" borderId="0" xfId="0" applyFont="1" applyBorder="1" applyAlignment="1">
      <alignment horizontal="center" vertical="top"/>
    </xf>
    <xf numFmtId="0" fontId="1" fillId="0" borderId="1" xfId="0" applyFont="1" applyBorder="1" applyAlignment="1">
      <alignment horizontal="center"/>
    </xf>
    <xf numFmtId="0" fontId="3" fillId="0" borderId="2" xfId="0" applyFont="1" applyBorder="1" applyAlignment="1">
      <alignment horizontal="center"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366FF"/>
  </sheetPr>
  <dimension ref="A1:AMJ196"/>
  <sheetViews>
    <sheetView topLeftCell="A129" zoomScaleNormal="100" zoomScalePageLayoutView="112" workbookViewId="0">
      <selection activeCell="BU165" sqref="BU165:CC166"/>
    </sheetView>
  </sheetViews>
  <sheetFormatPr defaultColWidth="1.42578125" defaultRowHeight="12.75" x14ac:dyDescent="0.2"/>
  <cols>
    <col min="1" max="70" width="1.42578125" style="1"/>
    <col min="71" max="71" width="1.28515625" style="1" customWidth="1"/>
    <col min="72" max="72" width="6.7109375" style="1" customWidth="1"/>
    <col min="73" max="80" width="1.42578125" style="1"/>
    <col min="81" max="81" width="4.28515625" style="1" customWidth="1"/>
    <col min="82" max="89" width="1.42578125" style="1"/>
    <col min="90" max="90" width="4.42578125" style="1" customWidth="1"/>
    <col min="91" max="98" width="1.42578125" style="1"/>
    <col min="99" max="99" width="2.85546875" style="1" customWidth="1"/>
    <col min="100" max="1024" width="1.42578125" style="1"/>
  </cols>
  <sheetData>
    <row r="1" spans="1:99" s="2" customFormat="1" ht="11.25" x14ac:dyDescent="0.2">
      <c r="CU1" s="3" t="s">
        <v>0</v>
      </c>
    </row>
    <row r="2" spans="1:99" s="3" customFormat="1" ht="11.25" x14ac:dyDescent="0.2">
      <c r="BT2" s="51" t="s">
        <v>1</v>
      </c>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row>
    <row r="3" spans="1:99" s="2" customFormat="1" ht="11.25" x14ac:dyDescent="0.2">
      <c r="BT3" s="51" t="s">
        <v>2</v>
      </c>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row>
    <row r="4" spans="1:99" s="2" customFormat="1" ht="11.25" x14ac:dyDescent="0.2">
      <c r="BT4" s="51" t="s">
        <v>3</v>
      </c>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row>
    <row r="5" spans="1:99" s="2" customFormat="1" ht="11.25" x14ac:dyDescent="0.2">
      <c r="CL5" s="51" t="s">
        <v>4</v>
      </c>
      <c r="CM5" s="51"/>
      <c r="CN5" s="51"/>
      <c r="CO5" s="51"/>
      <c r="CP5" s="51"/>
      <c r="CQ5" s="51"/>
      <c r="CR5" s="51"/>
      <c r="CS5" s="51"/>
      <c r="CT5" s="51"/>
      <c r="CU5" s="51"/>
    </row>
    <row r="7" spans="1:99" x14ac:dyDescent="0.2">
      <c r="BQ7" s="52" t="s">
        <v>5</v>
      </c>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row>
    <row r="8" spans="1:99" ht="15" customHeight="1" x14ac:dyDescent="0.2">
      <c r="BQ8" s="53" t="s">
        <v>432</v>
      </c>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row>
    <row r="9" spans="1:99" s="5" customFormat="1" ht="10.5" x14ac:dyDescent="0.2">
      <c r="BQ9" s="54" t="s">
        <v>6</v>
      </c>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row>
    <row r="10" spans="1:99" ht="26.25" customHeight="1" x14ac:dyDescent="0.2">
      <c r="BQ10" s="55" t="s">
        <v>7</v>
      </c>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row>
    <row r="11" spans="1:99" s="5" customFormat="1" ht="10.5" x14ac:dyDescent="0.2">
      <c r="BQ11" s="54" t="s">
        <v>8</v>
      </c>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row>
    <row r="12" spans="1:99" ht="15" customHeight="1" x14ac:dyDescent="0.2">
      <c r="BQ12" s="53"/>
      <c r="BR12" s="53"/>
      <c r="BS12" s="53"/>
      <c r="BT12" s="53"/>
      <c r="BU12" s="53"/>
      <c r="BV12" s="53"/>
      <c r="BW12" s="53"/>
      <c r="BX12" s="53"/>
      <c r="BY12" s="53"/>
      <c r="BZ12" s="53"/>
      <c r="CA12" s="53"/>
      <c r="CB12" s="4"/>
      <c r="CC12" s="53" t="s">
        <v>431</v>
      </c>
      <c r="CD12" s="53"/>
      <c r="CE12" s="53"/>
      <c r="CF12" s="53"/>
      <c r="CG12" s="53"/>
      <c r="CH12" s="53"/>
      <c r="CI12" s="53"/>
      <c r="CJ12" s="53"/>
      <c r="CK12" s="53"/>
      <c r="CL12" s="53"/>
      <c r="CM12" s="53"/>
      <c r="CN12" s="53"/>
      <c r="CO12" s="53"/>
      <c r="CP12" s="53"/>
      <c r="CQ12" s="53"/>
      <c r="CR12" s="53"/>
      <c r="CS12" s="53"/>
      <c r="CT12" s="53"/>
      <c r="CU12" s="53"/>
    </row>
    <row r="13" spans="1:99" s="5" customFormat="1" ht="10.5" x14ac:dyDescent="0.2">
      <c r="BQ13" s="56" t="s">
        <v>9</v>
      </c>
      <c r="BR13" s="56"/>
      <c r="BS13" s="56"/>
      <c r="BT13" s="56"/>
      <c r="BU13" s="56"/>
      <c r="BV13" s="56"/>
      <c r="BW13" s="56"/>
      <c r="BX13" s="56"/>
      <c r="BY13" s="56"/>
      <c r="BZ13" s="56"/>
      <c r="CA13" s="56"/>
      <c r="CB13" s="6"/>
      <c r="CC13" s="56" t="s">
        <v>10</v>
      </c>
      <c r="CD13" s="56"/>
      <c r="CE13" s="56"/>
      <c r="CF13" s="56"/>
      <c r="CG13" s="56"/>
      <c r="CH13" s="56"/>
      <c r="CI13" s="56"/>
      <c r="CJ13" s="56"/>
      <c r="CK13" s="56"/>
      <c r="CL13" s="56"/>
      <c r="CM13" s="56"/>
      <c r="CN13" s="56"/>
      <c r="CO13" s="56"/>
      <c r="CP13" s="56"/>
      <c r="CQ13" s="56"/>
      <c r="CR13" s="56"/>
      <c r="CS13" s="56"/>
      <c r="CT13" s="56"/>
      <c r="CU13" s="56"/>
    </row>
    <row r="14" spans="1:99" ht="15" customHeight="1" x14ac:dyDescent="0.2">
      <c r="BQ14" s="7" t="s">
        <v>11</v>
      </c>
      <c r="BR14" s="57" t="s">
        <v>13</v>
      </c>
      <c r="BS14" s="57"/>
      <c r="BT14" s="57"/>
      <c r="BU14" s="9" t="s">
        <v>12</v>
      </c>
      <c r="BV14" s="9"/>
      <c r="BW14" s="57" t="s">
        <v>433</v>
      </c>
      <c r="BX14" s="57"/>
      <c r="BY14" s="57"/>
      <c r="BZ14" s="57"/>
      <c r="CA14" s="57"/>
      <c r="CB14" s="57"/>
      <c r="CC14" s="57"/>
      <c r="CD14" s="57"/>
      <c r="CE14" s="57"/>
      <c r="CF14" s="57"/>
      <c r="CG14" s="57"/>
      <c r="CH14" s="58">
        <v>20</v>
      </c>
      <c r="CI14" s="58"/>
      <c r="CJ14" s="59" t="s">
        <v>13</v>
      </c>
      <c r="CK14" s="59"/>
      <c r="CL14" s="59"/>
      <c r="CM14" s="9" t="s">
        <v>14</v>
      </c>
      <c r="CN14" s="9"/>
      <c r="CO14" s="9"/>
      <c r="CP14" s="9"/>
      <c r="CQ14" s="9"/>
      <c r="CR14" s="9"/>
      <c r="CS14" s="9"/>
      <c r="CT14" s="9"/>
      <c r="CU14" s="9"/>
    </row>
    <row r="16" spans="1:99" s="11" customFormat="1" ht="15.75" customHeight="1" x14ac:dyDescent="0.25">
      <c r="A16" s="10"/>
      <c r="B16" s="10"/>
      <c r="C16" s="10"/>
      <c r="D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E16" s="10"/>
      <c r="BF16" s="10"/>
      <c r="BG16" s="10"/>
      <c r="BH16" s="10"/>
      <c r="BI16" s="10"/>
      <c r="BJ16" s="10"/>
      <c r="BK16" s="10"/>
      <c r="BL16" s="10"/>
      <c r="BM16" s="10"/>
      <c r="BN16" s="12" t="s">
        <v>15</v>
      </c>
      <c r="BO16" s="60" t="s">
        <v>13</v>
      </c>
      <c r="BP16" s="60"/>
      <c r="BQ16" s="60"/>
      <c r="BR16" s="11" t="s">
        <v>16</v>
      </c>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row>
    <row r="17" spans="1:99" s="11" customFormat="1" ht="18.75" x14ac:dyDescent="0.25">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I17" s="12" t="s">
        <v>17</v>
      </c>
      <c r="AJ17" s="60" t="s">
        <v>13</v>
      </c>
      <c r="AK17" s="60"/>
      <c r="AL17" s="60"/>
      <c r="BD17" s="14" t="s">
        <v>18</v>
      </c>
      <c r="BE17" s="60" t="s">
        <v>19</v>
      </c>
      <c r="BF17" s="60"/>
      <c r="BG17" s="60"/>
      <c r="BH17" s="11" t="s">
        <v>20</v>
      </c>
      <c r="BK17" s="60" t="s">
        <v>21</v>
      </c>
      <c r="BL17" s="60"/>
      <c r="BM17" s="60"/>
      <c r="BN17" s="11" t="s">
        <v>22</v>
      </c>
      <c r="BT17" s="13"/>
      <c r="BU17" s="13"/>
      <c r="BV17" s="13"/>
      <c r="BW17" s="13"/>
      <c r="BX17" s="13"/>
      <c r="BY17" s="13"/>
      <c r="BZ17" s="13"/>
      <c r="CA17" s="13"/>
      <c r="CB17" s="13"/>
      <c r="CC17" s="13"/>
      <c r="CD17" s="13"/>
      <c r="CE17" s="13"/>
      <c r="CF17" s="13"/>
      <c r="CG17" s="13"/>
      <c r="CH17" s="61" t="s">
        <v>23</v>
      </c>
      <c r="CI17" s="61"/>
      <c r="CJ17" s="61"/>
      <c r="CK17" s="61"/>
      <c r="CL17" s="61"/>
      <c r="CM17" s="61"/>
      <c r="CN17" s="61"/>
      <c r="CO17" s="61"/>
      <c r="CP17" s="61"/>
      <c r="CQ17" s="61"/>
      <c r="CR17" s="61"/>
      <c r="CS17" s="61"/>
      <c r="CT17" s="61"/>
      <c r="CU17" s="61"/>
    </row>
    <row r="18" spans="1:99" ht="9.9499999999999993" customHeight="1" x14ac:dyDescent="0.2">
      <c r="CH18" s="61"/>
      <c r="CI18" s="61"/>
      <c r="CJ18" s="61"/>
      <c r="CK18" s="61"/>
      <c r="CL18" s="61"/>
      <c r="CM18" s="61"/>
      <c r="CN18" s="61"/>
      <c r="CO18" s="61"/>
      <c r="CP18" s="61"/>
      <c r="CQ18" s="61"/>
      <c r="CR18" s="61"/>
      <c r="CS18" s="61"/>
      <c r="CT18" s="61"/>
      <c r="CU18" s="61"/>
    </row>
    <row r="19" spans="1:99" ht="15" customHeight="1" x14ac:dyDescent="0.2">
      <c r="AM19" s="15" t="s">
        <v>24</v>
      </c>
      <c r="AN19" s="62" t="s">
        <v>13</v>
      </c>
      <c r="AO19" s="62"/>
      <c r="AP19" s="62"/>
      <c r="AQ19" s="1" t="s">
        <v>12</v>
      </c>
      <c r="AS19" s="62" t="s">
        <v>433</v>
      </c>
      <c r="AT19" s="62"/>
      <c r="AU19" s="62"/>
      <c r="AV19" s="62"/>
      <c r="AW19" s="62"/>
      <c r="AX19" s="62"/>
      <c r="AY19" s="62"/>
      <c r="AZ19" s="62"/>
      <c r="BA19" s="62"/>
      <c r="BB19" s="62"/>
      <c r="BC19" s="62"/>
      <c r="BD19" s="63">
        <v>20</v>
      </c>
      <c r="BE19" s="63"/>
      <c r="BF19" s="64" t="s">
        <v>13</v>
      </c>
      <c r="BG19" s="64"/>
      <c r="BH19" s="64"/>
      <c r="BI19" s="1" t="s">
        <v>25</v>
      </c>
      <c r="CF19" s="15" t="s">
        <v>26</v>
      </c>
      <c r="CH19" s="65" t="s">
        <v>434</v>
      </c>
      <c r="CI19" s="65"/>
      <c r="CJ19" s="65"/>
      <c r="CK19" s="65"/>
      <c r="CL19" s="65"/>
      <c r="CM19" s="65"/>
      <c r="CN19" s="65"/>
      <c r="CO19" s="65"/>
      <c r="CP19" s="65"/>
      <c r="CQ19" s="65"/>
      <c r="CR19" s="65"/>
      <c r="CS19" s="65"/>
      <c r="CT19" s="65"/>
      <c r="CU19" s="65"/>
    </row>
    <row r="20" spans="1:99" ht="15" customHeight="1" x14ac:dyDescent="0.2">
      <c r="A20" s="1" t="s">
        <v>27</v>
      </c>
      <c r="CF20" s="15" t="s">
        <v>28</v>
      </c>
      <c r="CH20" s="66"/>
      <c r="CI20" s="66"/>
      <c r="CJ20" s="66"/>
      <c r="CK20" s="66"/>
      <c r="CL20" s="66"/>
      <c r="CM20" s="66"/>
      <c r="CN20" s="66"/>
      <c r="CO20" s="66"/>
      <c r="CP20" s="66"/>
      <c r="CQ20" s="66"/>
      <c r="CR20" s="66"/>
      <c r="CS20" s="66"/>
      <c r="CT20" s="66"/>
      <c r="CU20" s="66"/>
    </row>
    <row r="21" spans="1:99" ht="15" customHeight="1" x14ac:dyDescent="0.25">
      <c r="A21" s="1" t="s">
        <v>29</v>
      </c>
      <c r="U21" s="67" t="s">
        <v>30</v>
      </c>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CF21" s="15" t="s">
        <v>31</v>
      </c>
      <c r="CH21" s="66" t="s">
        <v>32</v>
      </c>
      <c r="CI21" s="66"/>
      <c r="CJ21" s="66"/>
      <c r="CK21" s="66"/>
      <c r="CL21" s="66"/>
      <c r="CM21" s="66"/>
      <c r="CN21" s="66"/>
      <c r="CO21" s="66"/>
      <c r="CP21" s="66"/>
      <c r="CQ21" s="66"/>
      <c r="CR21" s="66"/>
      <c r="CS21" s="66"/>
      <c r="CT21" s="66"/>
      <c r="CU21" s="66"/>
    </row>
    <row r="22" spans="1:99" ht="15" customHeight="1" x14ac:dyDescent="0.2">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CF22" s="15" t="s">
        <v>28</v>
      </c>
      <c r="CH22" s="66" t="s">
        <v>33</v>
      </c>
      <c r="CI22" s="66"/>
      <c r="CJ22" s="66"/>
      <c r="CK22" s="66"/>
      <c r="CL22" s="66"/>
      <c r="CM22" s="66"/>
      <c r="CN22" s="66"/>
      <c r="CO22" s="66"/>
      <c r="CP22" s="66"/>
      <c r="CQ22" s="66"/>
      <c r="CR22" s="66"/>
      <c r="CS22" s="66"/>
      <c r="CT22" s="66"/>
      <c r="CU22" s="66"/>
    </row>
    <row r="23" spans="1:99" ht="15" customHeight="1" x14ac:dyDescent="0.2">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CF23" s="15" t="s">
        <v>34</v>
      </c>
      <c r="CH23" s="66" t="s">
        <v>35</v>
      </c>
      <c r="CI23" s="66"/>
      <c r="CJ23" s="66"/>
      <c r="CK23" s="66"/>
      <c r="CL23" s="66"/>
      <c r="CM23" s="66"/>
      <c r="CN23" s="66"/>
      <c r="CO23" s="66"/>
      <c r="CP23" s="66"/>
      <c r="CQ23" s="66"/>
      <c r="CR23" s="66"/>
      <c r="CS23" s="66"/>
      <c r="CT23" s="66"/>
      <c r="CU23" s="66"/>
    </row>
    <row r="24" spans="1:99" ht="24" customHeight="1" x14ac:dyDescent="0.25">
      <c r="A24" s="1" t="s">
        <v>36</v>
      </c>
      <c r="I24" s="68" t="s">
        <v>7</v>
      </c>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F24" s="15" t="s">
        <v>37</v>
      </c>
      <c r="CH24" s="66" t="s">
        <v>38</v>
      </c>
      <c r="CI24" s="66"/>
      <c r="CJ24" s="66"/>
      <c r="CK24" s="66"/>
      <c r="CL24" s="66"/>
      <c r="CM24" s="66"/>
      <c r="CN24" s="66"/>
      <c r="CO24" s="66"/>
      <c r="CP24" s="66"/>
      <c r="CQ24" s="66"/>
      <c r="CR24" s="66"/>
      <c r="CS24" s="66"/>
      <c r="CT24" s="66"/>
      <c r="CU24" s="66"/>
    </row>
    <row r="25" spans="1:99" ht="15" customHeight="1" x14ac:dyDescent="0.2">
      <c r="A25" s="1" t="s">
        <v>39</v>
      </c>
      <c r="CF25" s="15" t="s">
        <v>40</v>
      </c>
      <c r="CH25" s="69" t="s">
        <v>41</v>
      </c>
      <c r="CI25" s="69"/>
      <c r="CJ25" s="69"/>
      <c r="CK25" s="69"/>
      <c r="CL25" s="69"/>
      <c r="CM25" s="69"/>
      <c r="CN25" s="69"/>
      <c r="CO25" s="69"/>
      <c r="CP25" s="69"/>
      <c r="CQ25" s="69"/>
      <c r="CR25" s="69"/>
      <c r="CS25" s="69"/>
      <c r="CT25" s="69"/>
      <c r="CU25" s="69"/>
    </row>
    <row r="27" spans="1:99" x14ac:dyDescent="0.2">
      <c r="A27" s="70" t="s">
        <v>42</v>
      </c>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row>
    <row r="29" spans="1:99" s="18" customFormat="1" ht="12" customHeight="1" x14ac:dyDescent="0.2">
      <c r="A29" s="71" t="s">
        <v>43</v>
      </c>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2" t="s">
        <v>44</v>
      </c>
      <c r="AW29" s="72"/>
      <c r="AX29" s="72"/>
      <c r="AY29" s="72"/>
      <c r="AZ29" s="72" t="s">
        <v>45</v>
      </c>
      <c r="BA29" s="72"/>
      <c r="BB29" s="72"/>
      <c r="BC29" s="72"/>
      <c r="BD29" s="72"/>
      <c r="BE29" s="72"/>
      <c r="BF29" s="72" t="s">
        <v>46</v>
      </c>
      <c r="BG29" s="72"/>
      <c r="BH29" s="72"/>
      <c r="BI29" s="72"/>
      <c r="BJ29" s="72"/>
      <c r="BK29" s="72"/>
      <c r="BL29" s="73" t="s">
        <v>47</v>
      </c>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row>
    <row r="30" spans="1:99" s="18" customFormat="1" ht="12" customHeight="1" x14ac:dyDescent="0.2">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5" t="s">
        <v>48</v>
      </c>
      <c r="AW30" s="75"/>
      <c r="AX30" s="75"/>
      <c r="AY30" s="75"/>
      <c r="AZ30" s="75" t="s">
        <v>49</v>
      </c>
      <c r="BA30" s="75"/>
      <c r="BB30" s="75"/>
      <c r="BC30" s="75"/>
      <c r="BD30" s="75"/>
      <c r="BE30" s="75"/>
      <c r="BF30" s="75" t="s">
        <v>50</v>
      </c>
      <c r="BG30" s="75"/>
      <c r="BH30" s="75"/>
      <c r="BI30" s="75"/>
      <c r="BJ30" s="75"/>
      <c r="BK30" s="75"/>
      <c r="BL30" s="75" t="s">
        <v>51</v>
      </c>
      <c r="BM30" s="75"/>
      <c r="BN30" s="75"/>
      <c r="BO30" s="75"/>
      <c r="BP30" s="75"/>
      <c r="BQ30" s="75"/>
      <c r="BR30" s="75"/>
      <c r="BS30" s="75"/>
      <c r="BT30" s="75"/>
      <c r="BU30" s="75" t="s">
        <v>52</v>
      </c>
      <c r="BV30" s="75"/>
      <c r="BW30" s="75"/>
      <c r="BX30" s="75"/>
      <c r="BY30" s="75"/>
      <c r="BZ30" s="75"/>
      <c r="CA30" s="75"/>
      <c r="CB30" s="75"/>
      <c r="CC30" s="75"/>
      <c r="CD30" s="75" t="s">
        <v>53</v>
      </c>
      <c r="CE30" s="75"/>
      <c r="CF30" s="75"/>
      <c r="CG30" s="75"/>
      <c r="CH30" s="75"/>
      <c r="CI30" s="75"/>
      <c r="CJ30" s="75"/>
      <c r="CK30" s="75"/>
      <c r="CL30" s="75"/>
      <c r="CM30" s="76" t="s">
        <v>54</v>
      </c>
      <c r="CN30" s="76"/>
      <c r="CO30" s="76"/>
      <c r="CP30" s="76"/>
      <c r="CQ30" s="76"/>
      <c r="CR30" s="76"/>
      <c r="CS30" s="76"/>
      <c r="CT30" s="76"/>
      <c r="CU30" s="76"/>
    </row>
    <row r="31" spans="1:99" s="18" customFormat="1" ht="12" customHeight="1" x14ac:dyDescent="0.2">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5"/>
      <c r="AW31" s="75"/>
      <c r="AX31" s="75"/>
      <c r="AY31" s="75"/>
      <c r="AZ31" s="75" t="s">
        <v>55</v>
      </c>
      <c r="BA31" s="75"/>
      <c r="BB31" s="75"/>
      <c r="BC31" s="75"/>
      <c r="BD31" s="75"/>
      <c r="BE31" s="75"/>
      <c r="BF31" s="75" t="s">
        <v>56</v>
      </c>
      <c r="BG31" s="75"/>
      <c r="BH31" s="75"/>
      <c r="BI31" s="75"/>
      <c r="BJ31" s="75"/>
      <c r="BK31" s="75"/>
      <c r="BL31" s="75" t="s">
        <v>57</v>
      </c>
      <c r="BM31" s="75"/>
      <c r="BN31" s="75"/>
      <c r="BO31" s="75"/>
      <c r="BP31" s="75"/>
      <c r="BQ31" s="75"/>
      <c r="BR31" s="75"/>
      <c r="BS31" s="75"/>
      <c r="BT31" s="75"/>
      <c r="BU31" s="75" t="s">
        <v>58</v>
      </c>
      <c r="BV31" s="75"/>
      <c r="BW31" s="75"/>
      <c r="BX31" s="75"/>
      <c r="BY31" s="75"/>
      <c r="BZ31" s="75"/>
      <c r="CA31" s="75"/>
      <c r="CB31" s="75"/>
      <c r="CC31" s="75"/>
      <c r="CD31" s="75" t="s">
        <v>59</v>
      </c>
      <c r="CE31" s="75"/>
      <c r="CF31" s="75"/>
      <c r="CG31" s="75"/>
      <c r="CH31" s="75"/>
      <c r="CI31" s="75"/>
      <c r="CJ31" s="75"/>
      <c r="CK31" s="75"/>
      <c r="CL31" s="75"/>
      <c r="CM31" s="76" t="s">
        <v>60</v>
      </c>
      <c r="CN31" s="76"/>
      <c r="CO31" s="76"/>
      <c r="CP31" s="76"/>
      <c r="CQ31" s="76"/>
      <c r="CR31" s="76"/>
      <c r="CS31" s="76"/>
      <c r="CT31" s="76"/>
      <c r="CU31" s="76"/>
    </row>
    <row r="32" spans="1:99" s="18" customFormat="1" ht="12" customHeight="1" x14ac:dyDescent="0.2">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5"/>
      <c r="AW32" s="75"/>
      <c r="AX32" s="75"/>
      <c r="AY32" s="75"/>
      <c r="AZ32" s="75" t="s">
        <v>61</v>
      </c>
      <c r="BA32" s="75"/>
      <c r="BB32" s="75"/>
      <c r="BC32" s="75"/>
      <c r="BD32" s="75"/>
      <c r="BE32" s="75"/>
      <c r="BF32" s="75"/>
      <c r="BG32" s="75"/>
      <c r="BH32" s="75"/>
      <c r="BI32" s="75"/>
      <c r="BJ32" s="75"/>
      <c r="BK32" s="75"/>
      <c r="BL32" s="75" t="s">
        <v>62</v>
      </c>
      <c r="BM32" s="75"/>
      <c r="BN32" s="75"/>
      <c r="BO32" s="75"/>
      <c r="BP32" s="75"/>
      <c r="BQ32" s="75"/>
      <c r="BR32" s="75"/>
      <c r="BS32" s="75"/>
      <c r="BT32" s="75"/>
      <c r="BU32" s="75" t="s">
        <v>63</v>
      </c>
      <c r="BV32" s="75"/>
      <c r="BW32" s="75"/>
      <c r="BX32" s="75"/>
      <c r="BY32" s="75"/>
      <c r="BZ32" s="75"/>
      <c r="CA32" s="75"/>
      <c r="CB32" s="75"/>
      <c r="CC32" s="75"/>
      <c r="CD32" s="75" t="s">
        <v>63</v>
      </c>
      <c r="CE32" s="75"/>
      <c r="CF32" s="75"/>
      <c r="CG32" s="75"/>
      <c r="CH32" s="75"/>
      <c r="CI32" s="75"/>
      <c r="CJ32" s="75"/>
      <c r="CK32" s="75"/>
      <c r="CL32" s="75"/>
      <c r="CM32" s="76" t="s">
        <v>64</v>
      </c>
      <c r="CN32" s="76"/>
      <c r="CO32" s="76"/>
      <c r="CP32" s="76"/>
      <c r="CQ32" s="76"/>
      <c r="CR32" s="76"/>
      <c r="CS32" s="76"/>
      <c r="CT32" s="76"/>
      <c r="CU32" s="76"/>
    </row>
    <row r="33" spans="1:99" s="18" customFormat="1" ht="12" customHeight="1" x14ac:dyDescent="0.2">
      <c r="A33" s="74"/>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5"/>
      <c r="AW33" s="75"/>
      <c r="AX33" s="75"/>
      <c r="AY33" s="75"/>
      <c r="AZ33" s="75" t="s">
        <v>65</v>
      </c>
      <c r="BA33" s="75"/>
      <c r="BB33" s="75"/>
      <c r="BC33" s="75"/>
      <c r="BD33" s="75"/>
      <c r="BE33" s="75"/>
      <c r="BF33" s="75"/>
      <c r="BG33" s="75"/>
      <c r="BH33" s="75"/>
      <c r="BI33" s="75"/>
      <c r="BJ33" s="75"/>
      <c r="BK33" s="75"/>
      <c r="BL33" s="75" t="s">
        <v>66</v>
      </c>
      <c r="BM33" s="75"/>
      <c r="BN33" s="75"/>
      <c r="BO33" s="75"/>
      <c r="BP33" s="75"/>
      <c r="BQ33" s="75"/>
      <c r="BR33" s="75"/>
      <c r="BS33" s="75"/>
      <c r="BT33" s="75"/>
      <c r="BU33" s="75" t="s">
        <v>64</v>
      </c>
      <c r="BV33" s="75"/>
      <c r="BW33" s="75"/>
      <c r="BX33" s="75"/>
      <c r="BY33" s="75"/>
      <c r="BZ33" s="75"/>
      <c r="CA33" s="75"/>
      <c r="CB33" s="75"/>
      <c r="CC33" s="75"/>
      <c r="CD33" s="75" t="s">
        <v>64</v>
      </c>
      <c r="CE33" s="75"/>
      <c r="CF33" s="75"/>
      <c r="CG33" s="75"/>
      <c r="CH33" s="75"/>
      <c r="CI33" s="75"/>
      <c r="CJ33" s="75"/>
      <c r="CK33" s="75"/>
      <c r="CL33" s="75"/>
      <c r="CM33" s="76" t="s">
        <v>67</v>
      </c>
      <c r="CN33" s="76"/>
      <c r="CO33" s="76"/>
      <c r="CP33" s="76"/>
      <c r="CQ33" s="76"/>
      <c r="CR33" s="76"/>
      <c r="CS33" s="76"/>
      <c r="CT33" s="76"/>
      <c r="CU33" s="76"/>
    </row>
    <row r="34" spans="1:99" s="18" customFormat="1" ht="12" customHeight="1" x14ac:dyDescent="0.2">
      <c r="A34" s="74"/>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5"/>
      <c r="AW34" s="75"/>
      <c r="AX34" s="75"/>
      <c r="AY34" s="75"/>
      <c r="AZ34" s="75" t="s">
        <v>68</v>
      </c>
      <c r="BA34" s="75"/>
      <c r="BB34" s="75"/>
      <c r="BC34" s="75"/>
      <c r="BD34" s="75"/>
      <c r="BE34" s="75"/>
      <c r="BF34" s="75"/>
      <c r="BG34" s="75"/>
      <c r="BH34" s="75"/>
      <c r="BI34" s="75"/>
      <c r="BJ34" s="75"/>
      <c r="BK34" s="75"/>
      <c r="BL34" s="75" t="s">
        <v>63</v>
      </c>
      <c r="BM34" s="75"/>
      <c r="BN34" s="75"/>
      <c r="BO34" s="75"/>
      <c r="BP34" s="75"/>
      <c r="BQ34" s="75"/>
      <c r="BR34" s="75"/>
      <c r="BS34" s="75"/>
      <c r="BT34" s="75"/>
      <c r="BU34" s="75" t="s">
        <v>67</v>
      </c>
      <c r="BV34" s="75"/>
      <c r="BW34" s="75"/>
      <c r="BX34" s="75"/>
      <c r="BY34" s="75"/>
      <c r="BZ34" s="75"/>
      <c r="CA34" s="75"/>
      <c r="CB34" s="75"/>
      <c r="CC34" s="75"/>
      <c r="CD34" s="75" t="s">
        <v>67</v>
      </c>
      <c r="CE34" s="75"/>
      <c r="CF34" s="75"/>
      <c r="CG34" s="75"/>
      <c r="CH34" s="75"/>
      <c r="CI34" s="75"/>
      <c r="CJ34" s="75"/>
      <c r="CK34" s="75"/>
      <c r="CL34" s="75"/>
      <c r="CM34" s="76"/>
      <c r="CN34" s="76"/>
      <c r="CO34" s="76"/>
      <c r="CP34" s="76"/>
      <c r="CQ34" s="76"/>
      <c r="CR34" s="76"/>
      <c r="CS34" s="76"/>
      <c r="CT34" s="76"/>
      <c r="CU34" s="76"/>
    </row>
    <row r="35" spans="1:99" s="18" customFormat="1" ht="12" customHeight="1" x14ac:dyDescent="0.2">
      <c r="A35" s="77">
        <v>1</v>
      </c>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8">
        <v>2</v>
      </c>
      <c r="AW35" s="78"/>
      <c r="AX35" s="78"/>
      <c r="AY35" s="78"/>
      <c r="AZ35" s="78">
        <v>3</v>
      </c>
      <c r="BA35" s="78"/>
      <c r="BB35" s="78"/>
      <c r="BC35" s="78"/>
      <c r="BD35" s="78"/>
      <c r="BE35" s="78"/>
      <c r="BF35" s="78">
        <v>4</v>
      </c>
      <c r="BG35" s="78"/>
      <c r="BH35" s="78"/>
      <c r="BI35" s="78"/>
      <c r="BJ35" s="78"/>
      <c r="BK35" s="78"/>
      <c r="BL35" s="78">
        <v>5</v>
      </c>
      <c r="BM35" s="78"/>
      <c r="BN35" s="78"/>
      <c r="BO35" s="78"/>
      <c r="BP35" s="78"/>
      <c r="BQ35" s="78"/>
      <c r="BR35" s="78"/>
      <c r="BS35" s="78"/>
      <c r="BT35" s="78"/>
      <c r="BU35" s="78">
        <v>6</v>
      </c>
      <c r="BV35" s="78"/>
      <c r="BW35" s="78"/>
      <c r="BX35" s="78"/>
      <c r="BY35" s="78"/>
      <c r="BZ35" s="78"/>
      <c r="CA35" s="78"/>
      <c r="CB35" s="78"/>
      <c r="CC35" s="78"/>
      <c r="CD35" s="78">
        <v>7</v>
      </c>
      <c r="CE35" s="78"/>
      <c r="CF35" s="78"/>
      <c r="CG35" s="78"/>
      <c r="CH35" s="78"/>
      <c r="CI35" s="78"/>
      <c r="CJ35" s="78"/>
      <c r="CK35" s="78"/>
      <c r="CL35" s="78"/>
      <c r="CM35" s="79">
        <v>8</v>
      </c>
      <c r="CN35" s="79"/>
      <c r="CO35" s="79"/>
      <c r="CP35" s="79"/>
      <c r="CQ35" s="79"/>
      <c r="CR35" s="79"/>
      <c r="CS35" s="79"/>
      <c r="CT35" s="79"/>
      <c r="CU35" s="79"/>
    </row>
    <row r="36" spans="1:99" ht="13.5" customHeight="1" x14ac:dyDescent="0.2">
      <c r="A36" s="80" t="s">
        <v>69</v>
      </c>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1" t="s">
        <v>70</v>
      </c>
      <c r="AW36" s="81"/>
      <c r="AX36" s="81"/>
      <c r="AY36" s="81"/>
      <c r="AZ36" s="82" t="s">
        <v>71</v>
      </c>
      <c r="BA36" s="82"/>
      <c r="BB36" s="82"/>
      <c r="BC36" s="82"/>
      <c r="BD36" s="82"/>
      <c r="BE36" s="82"/>
      <c r="BF36" s="82" t="s">
        <v>71</v>
      </c>
      <c r="BG36" s="82"/>
      <c r="BH36" s="82"/>
      <c r="BI36" s="82"/>
      <c r="BJ36" s="82"/>
      <c r="BK36" s="82"/>
      <c r="BL36" s="83">
        <f>2273578.51+111055.48+3470840.51</f>
        <v>5855474.5</v>
      </c>
      <c r="BM36" s="83"/>
      <c r="BN36" s="83"/>
      <c r="BO36" s="83"/>
      <c r="BP36" s="83"/>
      <c r="BQ36" s="83"/>
      <c r="BR36" s="83"/>
      <c r="BS36" s="83"/>
      <c r="BT36" s="83"/>
      <c r="BU36" s="84"/>
      <c r="BV36" s="84"/>
      <c r="BW36" s="84"/>
      <c r="BX36" s="84"/>
      <c r="BY36" s="84"/>
      <c r="BZ36" s="84"/>
      <c r="CA36" s="84"/>
      <c r="CB36" s="84"/>
      <c r="CC36" s="84"/>
      <c r="CD36" s="84"/>
      <c r="CE36" s="84"/>
      <c r="CF36" s="84"/>
      <c r="CG36" s="84"/>
      <c r="CH36" s="84"/>
      <c r="CI36" s="84"/>
      <c r="CJ36" s="84"/>
      <c r="CK36" s="84"/>
      <c r="CL36" s="84"/>
      <c r="CM36" s="85"/>
      <c r="CN36" s="85"/>
      <c r="CO36" s="85"/>
      <c r="CP36" s="85"/>
      <c r="CQ36" s="85"/>
      <c r="CR36" s="85"/>
      <c r="CS36" s="85"/>
      <c r="CT36" s="85"/>
      <c r="CU36" s="85"/>
    </row>
    <row r="37" spans="1:99" ht="13.5" customHeight="1" x14ac:dyDescent="0.2">
      <c r="A37" s="80" t="s">
        <v>72</v>
      </c>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6" t="s">
        <v>73</v>
      </c>
      <c r="AW37" s="86"/>
      <c r="AX37" s="86"/>
      <c r="AY37" s="86"/>
      <c r="AZ37" s="87" t="s">
        <v>71</v>
      </c>
      <c r="BA37" s="87"/>
      <c r="BB37" s="87"/>
      <c r="BC37" s="87"/>
      <c r="BD37" s="87"/>
      <c r="BE37" s="87"/>
      <c r="BF37" s="87" t="s">
        <v>71</v>
      </c>
      <c r="BG37" s="87"/>
      <c r="BH37" s="87"/>
      <c r="BI37" s="87"/>
      <c r="BJ37" s="87"/>
      <c r="BK37" s="87"/>
      <c r="BL37" s="88"/>
      <c r="BM37" s="88"/>
      <c r="BN37" s="88"/>
      <c r="BO37" s="88"/>
      <c r="BP37" s="88"/>
      <c r="BQ37" s="88"/>
      <c r="BR37" s="88"/>
      <c r="BS37" s="88"/>
      <c r="BT37" s="88"/>
      <c r="BU37" s="89"/>
      <c r="BV37" s="89"/>
      <c r="BW37" s="89"/>
      <c r="BX37" s="89"/>
      <c r="BY37" s="89"/>
      <c r="BZ37" s="89"/>
      <c r="CA37" s="89"/>
      <c r="CB37" s="89"/>
      <c r="CC37" s="89"/>
      <c r="CD37" s="89"/>
      <c r="CE37" s="89"/>
      <c r="CF37" s="89"/>
      <c r="CG37" s="89"/>
      <c r="CH37" s="89"/>
      <c r="CI37" s="89"/>
      <c r="CJ37" s="89"/>
      <c r="CK37" s="89"/>
      <c r="CL37" s="89"/>
      <c r="CM37" s="90"/>
      <c r="CN37" s="90"/>
      <c r="CO37" s="90"/>
      <c r="CP37" s="90"/>
      <c r="CQ37" s="90"/>
      <c r="CR37" s="90"/>
      <c r="CS37" s="90"/>
      <c r="CT37" s="90"/>
      <c r="CU37" s="90"/>
    </row>
    <row r="38" spans="1:99" s="19" customFormat="1" ht="13.5" customHeight="1" x14ac:dyDescent="0.2">
      <c r="A38" s="91" t="s">
        <v>74</v>
      </c>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2" t="s">
        <v>75</v>
      </c>
      <c r="AW38" s="92"/>
      <c r="AX38" s="92"/>
      <c r="AY38" s="92"/>
      <c r="AZ38" s="93"/>
      <c r="BA38" s="93"/>
      <c r="BB38" s="93"/>
      <c r="BC38" s="93"/>
      <c r="BD38" s="93"/>
      <c r="BE38" s="93"/>
      <c r="BF38" s="94"/>
      <c r="BG38" s="94"/>
      <c r="BH38" s="94"/>
      <c r="BI38" s="94"/>
      <c r="BJ38" s="94"/>
      <c r="BK38" s="94"/>
      <c r="BL38" s="95">
        <f>BL42+BL61+BL54</f>
        <v>37651667.189999998</v>
      </c>
      <c r="BM38" s="95"/>
      <c r="BN38" s="95"/>
      <c r="BO38" s="95"/>
      <c r="BP38" s="95"/>
      <c r="BQ38" s="95"/>
      <c r="BR38" s="95"/>
      <c r="BS38" s="95"/>
      <c r="BT38" s="95"/>
      <c r="BU38" s="95">
        <f>BU42+BU61+BU54</f>
        <v>25676320</v>
      </c>
      <c r="BV38" s="95"/>
      <c r="BW38" s="95"/>
      <c r="BX38" s="95"/>
      <c r="BY38" s="95"/>
      <c r="BZ38" s="95"/>
      <c r="CA38" s="95"/>
      <c r="CB38" s="95"/>
      <c r="CC38" s="95"/>
      <c r="CD38" s="95">
        <f>CD42+CD61+CD54</f>
        <v>22822720</v>
      </c>
      <c r="CE38" s="95"/>
      <c r="CF38" s="95"/>
      <c r="CG38" s="95"/>
      <c r="CH38" s="95"/>
      <c r="CI38" s="95"/>
      <c r="CJ38" s="95"/>
      <c r="CK38" s="95"/>
      <c r="CL38" s="95"/>
      <c r="CM38" s="95">
        <f>CM42+CM61</f>
        <v>0</v>
      </c>
      <c r="CN38" s="95"/>
      <c r="CO38" s="95"/>
      <c r="CP38" s="95"/>
      <c r="CQ38" s="95"/>
      <c r="CR38" s="95"/>
      <c r="CS38" s="95"/>
      <c r="CT38" s="95"/>
      <c r="CU38" s="95"/>
    </row>
    <row r="39" spans="1:99" x14ac:dyDescent="0.2">
      <c r="A39" s="96" t="s">
        <v>76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86" t="s">
        <v>77</v>
      </c>
      <c r="AW39" s="86"/>
      <c r="AX39" s="86"/>
      <c r="AY39" s="86"/>
      <c r="AZ39" s="94" t="s">
        <v>78</v>
      </c>
      <c r="BA39" s="94"/>
      <c r="BB39" s="94"/>
      <c r="BC39" s="94"/>
      <c r="BD39" s="94"/>
      <c r="BE39" s="94"/>
      <c r="BF39" s="94"/>
      <c r="BG39" s="94"/>
      <c r="BH39" s="94"/>
      <c r="BI39" s="94"/>
      <c r="BJ39" s="94"/>
      <c r="BK39" s="94"/>
      <c r="BL39" s="97"/>
      <c r="BM39" s="97"/>
      <c r="BN39" s="97"/>
      <c r="BO39" s="97"/>
      <c r="BP39" s="97"/>
      <c r="BQ39" s="97"/>
      <c r="BR39" s="97"/>
      <c r="BS39" s="97"/>
      <c r="BT39" s="97"/>
      <c r="BU39" s="98"/>
      <c r="BV39" s="98"/>
      <c r="BW39" s="98"/>
      <c r="BX39" s="98"/>
      <c r="BY39" s="98"/>
      <c r="BZ39" s="98"/>
      <c r="CA39" s="98"/>
      <c r="CB39" s="98"/>
      <c r="CC39" s="98"/>
      <c r="CD39" s="98"/>
      <c r="CE39" s="98"/>
      <c r="CF39" s="98"/>
      <c r="CG39" s="98"/>
      <c r="CH39" s="98"/>
      <c r="CI39" s="98"/>
      <c r="CJ39" s="98"/>
      <c r="CK39" s="98"/>
      <c r="CL39" s="98"/>
      <c r="CM39" s="99"/>
      <c r="CN39" s="99"/>
      <c r="CO39" s="99"/>
      <c r="CP39" s="99"/>
      <c r="CQ39" s="99"/>
      <c r="CR39" s="99"/>
      <c r="CS39" s="99"/>
      <c r="CT39" s="99"/>
      <c r="CU39" s="99"/>
    </row>
    <row r="40" spans="1:99" s="20" customFormat="1" x14ac:dyDescent="0.2">
      <c r="A40" s="100" t="s">
        <v>79</v>
      </c>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86"/>
      <c r="AW40" s="86"/>
      <c r="AX40" s="86"/>
      <c r="AY40" s="86"/>
      <c r="AZ40" s="94"/>
      <c r="BA40" s="94"/>
      <c r="BB40" s="94"/>
      <c r="BC40" s="94"/>
      <c r="BD40" s="94"/>
      <c r="BE40" s="94"/>
      <c r="BF40" s="94"/>
      <c r="BG40" s="94"/>
      <c r="BH40" s="94"/>
      <c r="BI40" s="94"/>
      <c r="BJ40" s="94"/>
      <c r="BK40" s="94"/>
      <c r="BL40" s="97"/>
      <c r="BM40" s="97"/>
      <c r="BN40" s="97"/>
      <c r="BO40" s="97"/>
      <c r="BP40" s="97"/>
      <c r="BQ40" s="97"/>
      <c r="BR40" s="97"/>
      <c r="BS40" s="97"/>
      <c r="BT40" s="97"/>
      <c r="BU40" s="98"/>
      <c r="BV40" s="98"/>
      <c r="BW40" s="98"/>
      <c r="BX40" s="98"/>
      <c r="BY40" s="98"/>
      <c r="BZ40" s="98"/>
      <c r="CA40" s="98"/>
      <c r="CB40" s="98"/>
      <c r="CC40" s="98"/>
      <c r="CD40" s="98"/>
      <c r="CE40" s="98"/>
      <c r="CF40" s="98"/>
      <c r="CG40" s="98"/>
      <c r="CH40" s="98"/>
      <c r="CI40" s="98"/>
      <c r="CJ40" s="98"/>
      <c r="CK40" s="98"/>
      <c r="CL40" s="98"/>
      <c r="CM40" s="99"/>
      <c r="CN40" s="99"/>
      <c r="CO40" s="99"/>
      <c r="CP40" s="99"/>
      <c r="CQ40" s="99"/>
      <c r="CR40" s="99"/>
      <c r="CS40" s="99"/>
      <c r="CT40" s="99"/>
      <c r="CU40" s="99"/>
    </row>
    <row r="41" spans="1:99" x14ac:dyDescent="0.2">
      <c r="A41" s="101" t="s">
        <v>76</v>
      </c>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2" t="s">
        <v>80</v>
      </c>
      <c r="AW41" s="102"/>
      <c r="AX41" s="102"/>
      <c r="AY41" s="102"/>
      <c r="AZ41" s="103"/>
      <c r="BA41" s="103"/>
      <c r="BB41" s="103"/>
      <c r="BC41" s="103"/>
      <c r="BD41" s="103"/>
      <c r="BE41" s="103"/>
      <c r="BF41" s="103"/>
      <c r="BG41" s="103"/>
      <c r="BH41" s="103"/>
      <c r="BI41" s="103"/>
      <c r="BJ41" s="103"/>
      <c r="BK41" s="103"/>
      <c r="BL41" s="104"/>
      <c r="BM41" s="104"/>
      <c r="BN41" s="104"/>
      <c r="BO41" s="104"/>
      <c r="BP41" s="104"/>
      <c r="BQ41" s="104"/>
      <c r="BR41" s="104"/>
      <c r="BS41" s="104"/>
      <c r="BT41" s="104"/>
      <c r="BU41" s="105"/>
      <c r="BV41" s="105"/>
      <c r="BW41" s="105"/>
      <c r="BX41" s="105"/>
      <c r="BY41" s="105"/>
      <c r="BZ41" s="105"/>
      <c r="CA41" s="105"/>
      <c r="CB41" s="105"/>
      <c r="CC41" s="105"/>
      <c r="CD41" s="105"/>
      <c r="CE41" s="105"/>
      <c r="CF41" s="105"/>
      <c r="CG41" s="105"/>
      <c r="CH41" s="105"/>
      <c r="CI41" s="105"/>
      <c r="CJ41" s="105"/>
      <c r="CK41" s="105"/>
      <c r="CL41" s="105"/>
      <c r="CM41" s="106"/>
      <c r="CN41" s="106"/>
      <c r="CO41" s="106"/>
      <c r="CP41" s="106"/>
      <c r="CQ41" s="106"/>
      <c r="CR41" s="106"/>
      <c r="CS41" s="106"/>
      <c r="CT41" s="106"/>
      <c r="CU41" s="106"/>
    </row>
    <row r="42" spans="1:99" x14ac:dyDescent="0.2">
      <c r="A42" s="107" t="s">
        <v>81</v>
      </c>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2" t="s">
        <v>82</v>
      </c>
      <c r="AW42" s="102"/>
      <c r="AX42" s="102"/>
      <c r="AY42" s="102"/>
      <c r="AZ42" s="103" t="s">
        <v>83</v>
      </c>
      <c r="BA42" s="103"/>
      <c r="BB42" s="103"/>
      <c r="BC42" s="103"/>
      <c r="BD42" s="103"/>
      <c r="BE42" s="103"/>
      <c r="BF42" s="103" t="s">
        <v>84</v>
      </c>
      <c r="BG42" s="103"/>
      <c r="BH42" s="103"/>
      <c r="BI42" s="103"/>
      <c r="BJ42" s="103"/>
      <c r="BK42" s="103"/>
      <c r="BL42" s="108">
        <f>BL43+10000</f>
        <v>36141347.189999998</v>
      </c>
      <c r="BM42" s="108"/>
      <c r="BN42" s="108"/>
      <c r="BO42" s="108"/>
      <c r="BP42" s="108"/>
      <c r="BQ42" s="108"/>
      <c r="BR42" s="108"/>
      <c r="BS42" s="108"/>
      <c r="BT42" s="108"/>
      <c r="BU42" s="108">
        <f>BU43</f>
        <v>24166000</v>
      </c>
      <c r="BV42" s="108"/>
      <c r="BW42" s="108"/>
      <c r="BX42" s="108"/>
      <c r="BY42" s="108"/>
      <c r="BZ42" s="108"/>
      <c r="CA42" s="108"/>
      <c r="CB42" s="108"/>
      <c r="CC42" s="108"/>
      <c r="CD42" s="108">
        <f>CD43</f>
        <v>21312400</v>
      </c>
      <c r="CE42" s="108"/>
      <c r="CF42" s="108"/>
      <c r="CG42" s="108"/>
      <c r="CH42" s="108"/>
      <c r="CI42" s="108"/>
      <c r="CJ42" s="108"/>
      <c r="CK42" s="108"/>
      <c r="CL42" s="108"/>
      <c r="CM42" s="108"/>
      <c r="CN42" s="108"/>
      <c r="CO42" s="108"/>
      <c r="CP42" s="108"/>
      <c r="CQ42" s="108"/>
      <c r="CR42" s="108"/>
      <c r="CS42" s="108"/>
      <c r="CT42" s="108"/>
      <c r="CU42" s="108"/>
    </row>
    <row r="43" spans="1:99" x14ac:dyDescent="0.2">
      <c r="A43" s="109" t="s">
        <v>76</v>
      </c>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86" t="s">
        <v>85</v>
      </c>
      <c r="AW43" s="86"/>
      <c r="AX43" s="86"/>
      <c r="AY43" s="86"/>
      <c r="AZ43" s="94" t="s">
        <v>83</v>
      </c>
      <c r="BA43" s="94"/>
      <c r="BB43" s="94"/>
      <c r="BC43" s="94"/>
      <c r="BD43" s="94"/>
      <c r="BE43" s="94"/>
      <c r="BF43" s="94" t="s">
        <v>84</v>
      </c>
      <c r="BG43" s="94"/>
      <c r="BH43" s="94"/>
      <c r="BI43" s="94"/>
      <c r="BJ43" s="94"/>
      <c r="BK43" s="94"/>
      <c r="BL43" s="97">
        <f>35455300+259300+100000+316747.19</f>
        <v>36131347.189999998</v>
      </c>
      <c r="BM43" s="97"/>
      <c r="BN43" s="97"/>
      <c r="BO43" s="97"/>
      <c r="BP43" s="97"/>
      <c r="BQ43" s="97"/>
      <c r="BR43" s="97"/>
      <c r="BS43" s="97"/>
      <c r="BT43" s="97"/>
      <c r="BU43" s="97">
        <v>24166000</v>
      </c>
      <c r="BV43" s="97"/>
      <c r="BW43" s="97"/>
      <c r="BX43" s="97"/>
      <c r="BY43" s="97"/>
      <c r="BZ43" s="97"/>
      <c r="CA43" s="97"/>
      <c r="CB43" s="97"/>
      <c r="CC43" s="97"/>
      <c r="CD43" s="97">
        <v>21312400</v>
      </c>
      <c r="CE43" s="97"/>
      <c r="CF43" s="97"/>
      <c r="CG43" s="97"/>
      <c r="CH43" s="97"/>
      <c r="CI43" s="97"/>
      <c r="CJ43" s="97"/>
      <c r="CK43" s="97"/>
      <c r="CL43" s="97"/>
      <c r="CM43" s="99"/>
      <c r="CN43" s="99"/>
      <c r="CO43" s="99"/>
      <c r="CP43" s="99"/>
      <c r="CQ43" s="99"/>
      <c r="CR43" s="99"/>
      <c r="CS43" s="99"/>
      <c r="CT43" s="99"/>
      <c r="CU43" s="99"/>
    </row>
    <row r="44" spans="1:99" x14ac:dyDescent="0.2">
      <c r="A44" s="110" t="s">
        <v>86</v>
      </c>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86"/>
      <c r="AW44" s="86"/>
      <c r="AX44" s="86"/>
      <c r="AY44" s="86"/>
      <c r="AZ44" s="94"/>
      <c r="BA44" s="94"/>
      <c r="BB44" s="94"/>
      <c r="BC44" s="94"/>
      <c r="BD44" s="94"/>
      <c r="BE44" s="94"/>
      <c r="BF44" s="94"/>
      <c r="BG44" s="94"/>
      <c r="BH44" s="94"/>
      <c r="BI44" s="94"/>
      <c r="BJ44" s="94"/>
      <c r="BK44" s="94"/>
      <c r="BL44" s="97"/>
      <c r="BM44" s="97"/>
      <c r="BN44" s="97"/>
      <c r="BO44" s="97"/>
      <c r="BP44" s="97"/>
      <c r="BQ44" s="97"/>
      <c r="BR44" s="97"/>
      <c r="BS44" s="97"/>
      <c r="BT44" s="97"/>
      <c r="BU44" s="97"/>
      <c r="BV44" s="97"/>
      <c r="BW44" s="97"/>
      <c r="BX44" s="97"/>
      <c r="BY44" s="97"/>
      <c r="BZ44" s="97"/>
      <c r="CA44" s="97"/>
      <c r="CB44" s="97"/>
      <c r="CC44" s="97"/>
      <c r="CD44" s="97"/>
      <c r="CE44" s="97"/>
      <c r="CF44" s="97"/>
      <c r="CG44" s="97"/>
      <c r="CH44" s="97"/>
      <c r="CI44" s="97"/>
      <c r="CJ44" s="97"/>
      <c r="CK44" s="97"/>
      <c r="CL44" s="97"/>
      <c r="CM44" s="99"/>
      <c r="CN44" s="99"/>
      <c r="CO44" s="99"/>
      <c r="CP44" s="99"/>
      <c r="CQ44" s="99"/>
      <c r="CR44" s="99"/>
      <c r="CS44" s="99"/>
      <c r="CT44" s="99"/>
      <c r="CU44" s="99"/>
    </row>
    <row r="45" spans="1:99" x14ac:dyDescent="0.2">
      <c r="A45" s="111" t="s">
        <v>87</v>
      </c>
      <c r="B45" s="111"/>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86"/>
      <c r="AW45" s="86"/>
      <c r="AX45" s="86"/>
      <c r="AY45" s="86"/>
      <c r="AZ45" s="94"/>
      <c r="BA45" s="94"/>
      <c r="BB45" s="94"/>
      <c r="BC45" s="94"/>
      <c r="BD45" s="94"/>
      <c r="BE45" s="94"/>
      <c r="BF45" s="94"/>
      <c r="BG45" s="94"/>
      <c r="BH45" s="94"/>
      <c r="BI45" s="94"/>
      <c r="BJ45" s="94"/>
      <c r="BK45" s="94"/>
      <c r="BL45" s="97"/>
      <c r="BM45" s="97"/>
      <c r="BN45" s="97"/>
      <c r="BO45" s="97"/>
      <c r="BP45" s="97"/>
      <c r="BQ45" s="97"/>
      <c r="BR45" s="97"/>
      <c r="BS45" s="97"/>
      <c r="BT45" s="97"/>
      <c r="BU45" s="97"/>
      <c r="BV45" s="97"/>
      <c r="BW45" s="97"/>
      <c r="BX45" s="97"/>
      <c r="BY45" s="97"/>
      <c r="BZ45" s="97"/>
      <c r="CA45" s="97"/>
      <c r="CB45" s="97"/>
      <c r="CC45" s="97"/>
      <c r="CD45" s="97"/>
      <c r="CE45" s="97"/>
      <c r="CF45" s="97"/>
      <c r="CG45" s="97"/>
      <c r="CH45" s="97"/>
      <c r="CI45" s="97"/>
      <c r="CJ45" s="97"/>
      <c r="CK45" s="97"/>
      <c r="CL45" s="97"/>
      <c r="CM45" s="99"/>
      <c r="CN45" s="99"/>
      <c r="CO45" s="99"/>
      <c r="CP45" s="99"/>
      <c r="CQ45" s="99"/>
      <c r="CR45" s="99"/>
      <c r="CS45" s="99"/>
      <c r="CT45" s="99"/>
      <c r="CU45" s="99"/>
    </row>
    <row r="46" spans="1:99" x14ac:dyDescent="0.2">
      <c r="A46" s="112" t="s">
        <v>88</v>
      </c>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86"/>
      <c r="AW46" s="86"/>
      <c r="AX46" s="86"/>
      <c r="AY46" s="86"/>
      <c r="AZ46" s="94"/>
      <c r="BA46" s="94"/>
      <c r="BB46" s="94"/>
      <c r="BC46" s="94"/>
      <c r="BD46" s="94"/>
      <c r="BE46" s="94"/>
      <c r="BF46" s="94"/>
      <c r="BG46" s="94"/>
      <c r="BH46" s="94"/>
      <c r="BI46" s="94"/>
      <c r="BJ46" s="94"/>
      <c r="BK46" s="94"/>
      <c r="BL46" s="97"/>
      <c r="BM46" s="97"/>
      <c r="BN46" s="97"/>
      <c r="BO46" s="97"/>
      <c r="BP46" s="97"/>
      <c r="BQ46" s="97"/>
      <c r="BR46" s="97"/>
      <c r="BS46" s="97"/>
      <c r="BT46" s="97"/>
      <c r="BU46" s="97"/>
      <c r="BV46" s="97"/>
      <c r="BW46" s="97"/>
      <c r="BX46" s="97"/>
      <c r="BY46" s="97"/>
      <c r="BZ46" s="97"/>
      <c r="CA46" s="97"/>
      <c r="CB46" s="97"/>
      <c r="CC46" s="97"/>
      <c r="CD46" s="97"/>
      <c r="CE46" s="97"/>
      <c r="CF46" s="97"/>
      <c r="CG46" s="97"/>
      <c r="CH46" s="97"/>
      <c r="CI46" s="97"/>
      <c r="CJ46" s="97"/>
      <c r="CK46" s="97"/>
      <c r="CL46" s="97"/>
      <c r="CM46" s="99"/>
      <c r="CN46" s="99"/>
      <c r="CO46" s="99"/>
      <c r="CP46" s="99"/>
      <c r="CQ46" s="99"/>
      <c r="CR46" s="99"/>
      <c r="CS46" s="99"/>
      <c r="CT46" s="99"/>
      <c r="CU46" s="99"/>
    </row>
    <row r="47" spans="1:99" x14ac:dyDescent="0.2">
      <c r="A47" s="109" t="s">
        <v>89</v>
      </c>
      <c r="B47" s="109"/>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86" t="s">
        <v>90</v>
      </c>
      <c r="AW47" s="86"/>
      <c r="AX47" s="86"/>
      <c r="AY47" s="86"/>
      <c r="AZ47" s="94" t="s">
        <v>83</v>
      </c>
      <c r="BA47" s="94"/>
      <c r="BB47" s="94"/>
      <c r="BC47" s="94"/>
      <c r="BD47" s="94"/>
      <c r="BE47" s="94"/>
      <c r="BF47" s="94"/>
      <c r="BG47" s="94"/>
      <c r="BH47" s="94"/>
      <c r="BI47" s="94"/>
      <c r="BJ47" s="94"/>
      <c r="BK47" s="94"/>
      <c r="BL47" s="88"/>
      <c r="BM47" s="88"/>
      <c r="BN47" s="88"/>
      <c r="BO47" s="88"/>
      <c r="BP47" s="88"/>
      <c r="BQ47" s="88"/>
      <c r="BR47" s="88"/>
      <c r="BS47" s="88"/>
      <c r="BT47" s="88"/>
      <c r="BU47" s="113"/>
      <c r="BV47" s="113"/>
      <c r="BW47" s="113"/>
      <c r="BX47" s="113"/>
      <c r="BY47" s="113"/>
      <c r="BZ47" s="113"/>
      <c r="CA47" s="113"/>
      <c r="CB47" s="113"/>
      <c r="CC47" s="113"/>
      <c r="CD47" s="113"/>
      <c r="CE47" s="113"/>
      <c r="CF47" s="113"/>
      <c r="CG47" s="113"/>
      <c r="CH47" s="113"/>
      <c r="CI47" s="113"/>
      <c r="CJ47" s="113"/>
      <c r="CK47" s="113"/>
      <c r="CL47" s="113"/>
      <c r="CM47" s="114"/>
      <c r="CN47" s="114"/>
      <c r="CO47" s="114"/>
      <c r="CP47" s="114"/>
      <c r="CQ47" s="114"/>
      <c r="CR47" s="114"/>
      <c r="CS47" s="114"/>
      <c r="CT47" s="114"/>
      <c r="CU47" s="114"/>
    </row>
    <row r="48" spans="1:99" x14ac:dyDescent="0.2">
      <c r="A48" s="115" t="s">
        <v>91</v>
      </c>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86"/>
      <c r="AW48" s="86"/>
      <c r="AX48" s="86"/>
      <c r="AY48" s="86"/>
      <c r="AZ48" s="94"/>
      <c r="BA48" s="94"/>
      <c r="BB48" s="94"/>
      <c r="BC48" s="94"/>
      <c r="BD48" s="94"/>
      <c r="BE48" s="94"/>
      <c r="BF48" s="94"/>
      <c r="BG48" s="94"/>
      <c r="BH48" s="94"/>
      <c r="BI48" s="94"/>
      <c r="BJ48" s="94"/>
      <c r="BK48" s="94"/>
      <c r="BL48" s="88"/>
      <c r="BM48" s="88"/>
      <c r="BN48" s="88"/>
      <c r="BO48" s="88"/>
      <c r="BP48" s="88"/>
      <c r="BQ48" s="88"/>
      <c r="BR48" s="88"/>
      <c r="BS48" s="88"/>
      <c r="BT48" s="88"/>
      <c r="BU48" s="113"/>
      <c r="BV48" s="113"/>
      <c r="BW48" s="113"/>
      <c r="BX48" s="113"/>
      <c r="BY48" s="113"/>
      <c r="BZ48" s="113"/>
      <c r="CA48" s="113"/>
      <c r="CB48" s="113"/>
      <c r="CC48" s="113"/>
      <c r="CD48" s="113"/>
      <c r="CE48" s="113"/>
      <c r="CF48" s="113"/>
      <c r="CG48" s="113"/>
      <c r="CH48" s="113"/>
      <c r="CI48" s="113"/>
      <c r="CJ48" s="113"/>
      <c r="CK48" s="113"/>
      <c r="CL48" s="113"/>
      <c r="CM48" s="114"/>
      <c r="CN48" s="114"/>
      <c r="CO48" s="114"/>
      <c r="CP48" s="114"/>
      <c r="CQ48" s="114"/>
      <c r="CR48" s="114"/>
      <c r="CS48" s="114"/>
      <c r="CT48" s="114"/>
      <c r="CU48" s="114"/>
    </row>
    <row r="49" spans="1:99" x14ac:dyDescent="0.2">
      <c r="A49" s="112" t="s">
        <v>92</v>
      </c>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86"/>
      <c r="AW49" s="86"/>
      <c r="AX49" s="86"/>
      <c r="AY49" s="86"/>
      <c r="AZ49" s="94"/>
      <c r="BA49" s="94"/>
      <c r="BB49" s="94"/>
      <c r="BC49" s="94"/>
      <c r="BD49" s="94"/>
      <c r="BE49" s="94"/>
      <c r="BF49" s="94"/>
      <c r="BG49" s="94"/>
      <c r="BH49" s="94"/>
      <c r="BI49" s="94"/>
      <c r="BJ49" s="94"/>
      <c r="BK49" s="94"/>
      <c r="BL49" s="88"/>
      <c r="BM49" s="88"/>
      <c r="BN49" s="88"/>
      <c r="BO49" s="88"/>
      <c r="BP49" s="88"/>
      <c r="BQ49" s="88"/>
      <c r="BR49" s="88"/>
      <c r="BS49" s="88"/>
      <c r="BT49" s="88"/>
      <c r="BU49" s="113"/>
      <c r="BV49" s="113"/>
      <c r="BW49" s="113"/>
      <c r="BX49" s="113"/>
      <c r="BY49" s="113"/>
      <c r="BZ49" s="113"/>
      <c r="CA49" s="113"/>
      <c r="CB49" s="113"/>
      <c r="CC49" s="113"/>
      <c r="CD49" s="113"/>
      <c r="CE49" s="113"/>
      <c r="CF49" s="113"/>
      <c r="CG49" s="113"/>
      <c r="CH49" s="113"/>
      <c r="CI49" s="113"/>
      <c r="CJ49" s="113"/>
      <c r="CK49" s="113"/>
      <c r="CL49" s="113"/>
      <c r="CM49" s="114"/>
      <c r="CN49" s="114"/>
      <c r="CO49" s="114"/>
      <c r="CP49" s="114"/>
      <c r="CQ49" s="114"/>
      <c r="CR49" s="114"/>
      <c r="CS49" s="114"/>
      <c r="CT49" s="114"/>
      <c r="CU49" s="114"/>
    </row>
    <row r="50" spans="1:99" ht="13.5" customHeight="1" x14ac:dyDescent="0.2">
      <c r="A50" s="116"/>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86"/>
      <c r="AW50" s="86"/>
      <c r="AX50" s="86"/>
      <c r="AY50" s="86"/>
      <c r="AZ50" s="94"/>
      <c r="BA50" s="94"/>
      <c r="BB50" s="94"/>
      <c r="BC50" s="94"/>
      <c r="BD50" s="94"/>
      <c r="BE50" s="94"/>
      <c r="BF50" s="94"/>
      <c r="BG50" s="94"/>
      <c r="BH50" s="94"/>
      <c r="BI50" s="94"/>
      <c r="BJ50" s="94"/>
      <c r="BK50" s="94"/>
      <c r="BL50" s="88"/>
      <c r="BM50" s="88"/>
      <c r="BN50" s="88"/>
      <c r="BO50" s="88"/>
      <c r="BP50" s="88"/>
      <c r="BQ50" s="88"/>
      <c r="BR50" s="88"/>
      <c r="BS50" s="88"/>
      <c r="BT50" s="88"/>
      <c r="BU50" s="113"/>
      <c r="BV50" s="113"/>
      <c r="BW50" s="113"/>
      <c r="BX50" s="113"/>
      <c r="BY50" s="113"/>
      <c r="BZ50" s="113"/>
      <c r="CA50" s="113"/>
      <c r="CB50" s="113"/>
      <c r="CC50" s="113"/>
      <c r="CD50" s="113"/>
      <c r="CE50" s="113"/>
      <c r="CF50" s="113"/>
      <c r="CG50" s="113"/>
      <c r="CH50" s="113"/>
      <c r="CI50" s="113"/>
      <c r="CJ50" s="113"/>
      <c r="CK50" s="113"/>
      <c r="CL50" s="113"/>
      <c r="CM50" s="114"/>
      <c r="CN50" s="114"/>
      <c r="CO50" s="114"/>
      <c r="CP50" s="114"/>
      <c r="CQ50" s="114"/>
      <c r="CR50" s="114"/>
      <c r="CS50" s="114"/>
      <c r="CT50" s="114"/>
      <c r="CU50" s="114"/>
    </row>
    <row r="51" spans="1:99" ht="13.5" customHeight="1" x14ac:dyDescent="0.2">
      <c r="A51" s="117" t="s">
        <v>93</v>
      </c>
      <c r="B51" s="117"/>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86" t="s">
        <v>94</v>
      </c>
      <c r="AW51" s="86"/>
      <c r="AX51" s="86"/>
      <c r="AY51" s="86"/>
      <c r="AZ51" s="94" t="s">
        <v>95</v>
      </c>
      <c r="BA51" s="94"/>
      <c r="BB51" s="94"/>
      <c r="BC51" s="94"/>
      <c r="BD51" s="94"/>
      <c r="BE51" s="94"/>
      <c r="BF51" s="94"/>
      <c r="BG51" s="94"/>
      <c r="BH51" s="94"/>
      <c r="BI51" s="94"/>
      <c r="BJ51" s="94"/>
      <c r="BK51" s="94"/>
      <c r="BL51" s="118"/>
      <c r="BM51" s="118"/>
      <c r="BN51" s="118"/>
      <c r="BO51" s="118"/>
      <c r="BP51" s="118"/>
      <c r="BQ51" s="118"/>
      <c r="BR51" s="118"/>
      <c r="BS51" s="118"/>
      <c r="BT51" s="118"/>
      <c r="BU51" s="119"/>
      <c r="BV51" s="119"/>
      <c r="BW51" s="119"/>
      <c r="BX51" s="119"/>
      <c r="BY51" s="119"/>
      <c r="BZ51" s="119"/>
      <c r="CA51" s="119"/>
      <c r="CB51" s="119"/>
      <c r="CC51" s="119"/>
      <c r="CD51" s="119"/>
      <c r="CE51" s="119"/>
      <c r="CF51" s="119"/>
      <c r="CG51" s="119"/>
      <c r="CH51" s="119"/>
      <c r="CI51" s="119"/>
      <c r="CJ51" s="119"/>
      <c r="CK51" s="119"/>
      <c r="CL51" s="119"/>
      <c r="CM51" s="120"/>
      <c r="CN51" s="120"/>
      <c r="CO51" s="120"/>
      <c r="CP51" s="120"/>
      <c r="CQ51" s="120"/>
      <c r="CR51" s="120"/>
      <c r="CS51" s="120"/>
      <c r="CT51" s="120"/>
      <c r="CU51" s="120"/>
    </row>
    <row r="52" spans="1:99" x14ac:dyDescent="0.2">
      <c r="A52" s="109" t="s">
        <v>76</v>
      </c>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86" t="s">
        <v>96</v>
      </c>
      <c r="AW52" s="86"/>
      <c r="AX52" s="86"/>
      <c r="AY52" s="86"/>
      <c r="AZ52" s="94" t="s">
        <v>95</v>
      </c>
      <c r="BA52" s="94"/>
      <c r="BB52" s="94"/>
      <c r="BC52" s="94"/>
      <c r="BD52" s="94"/>
      <c r="BE52" s="94"/>
      <c r="BF52" s="94"/>
      <c r="BG52" s="94"/>
      <c r="BH52" s="94"/>
      <c r="BI52" s="94"/>
      <c r="BJ52" s="94"/>
      <c r="BK52" s="94"/>
      <c r="BL52" s="118"/>
      <c r="BM52" s="118"/>
      <c r="BN52" s="118"/>
      <c r="BO52" s="118"/>
      <c r="BP52" s="118"/>
      <c r="BQ52" s="118"/>
      <c r="BR52" s="118"/>
      <c r="BS52" s="118"/>
      <c r="BT52" s="118"/>
      <c r="BU52" s="119"/>
      <c r="BV52" s="119"/>
      <c r="BW52" s="119"/>
      <c r="BX52" s="119"/>
      <c r="BY52" s="119"/>
      <c r="BZ52" s="119"/>
      <c r="CA52" s="119"/>
      <c r="CB52" s="119"/>
      <c r="CC52" s="119"/>
      <c r="CD52" s="119"/>
      <c r="CE52" s="119"/>
      <c r="CF52" s="119"/>
      <c r="CG52" s="119"/>
      <c r="CH52" s="119"/>
      <c r="CI52" s="119"/>
      <c r="CJ52" s="119"/>
      <c r="CK52" s="119"/>
      <c r="CL52" s="119"/>
      <c r="CM52" s="120"/>
      <c r="CN52" s="120"/>
      <c r="CO52" s="120"/>
      <c r="CP52" s="120"/>
      <c r="CQ52" s="120"/>
      <c r="CR52" s="120"/>
      <c r="CS52" s="120"/>
      <c r="CT52" s="120"/>
      <c r="CU52" s="120"/>
    </row>
    <row r="53" spans="1:99" x14ac:dyDescent="0.2">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86"/>
      <c r="AW53" s="86"/>
      <c r="AX53" s="86"/>
      <c r="AY53" s="86"/>
      <c r="AZ53" s="94"/>
      <c r="BA53" s="94"/>
      <c r="BB53" s="94"/>
      <c r="BC53" s="94"/>
      <c r="BD53" s="94"/>
      <c r="BE53" s="94"/>
      <c r="BF53" s="94"/>
      <c r="BG53" s="94"/>
      <c r="BH53" s="94"/>
      <c r="BI53" s="94"/>
      <c r="BJ53" s="94"/>
      <c r="BK53" s="94"/>
      <c r="BL53" s="118"/>
      <c r="BM53" s="118"/>
      <c r="BN53" s="118"/>
      <c r="BO53" s="118"/>
      <c r="BP53" s="118"/>
      <c r="BQ53" s="118"/>
      <c r="BR53" s="118"/>
      <c r="BS53" s="118"/>
      <c r="BT53" s="118"/>
      <c r="BU53" s="119"/>
      <c r="BV53" s="119"/>
      <c r="BW53" s="119"/>
      <c r="BX53" s="119"/>
      <c r="BY53" s="119"/>
      <c r="BZ53" s="119"/>
      <c r="CA53" s="119"/>
      <c r="CB53" s="119"/>
      <c r="CC53" s="119"/>
      <c r="CD53" s="119"/>
      <c r="CE53" s="119"/>
      <c r="CF53" s="119"/>
      <c r="CG53" s="119"/>
      <c r="CH53" s="119"/>
      <c r="CI53" s="119"/>
      <c r="CJ53" s="119"/>
      <c r="CK53" s="119"/>
      <c r="CL53" s="119"/>
      <c r="CM53" s="120"/>
      <c r="CN53" s="120"/>
      <c r="CO53" s="120"/>
      <c r="CP53" s="120"/>
      <c r="CQ53" s="120"/>
      <c r="CR53" s="120"/>
      <c r="CS53" s="120"/>
      <c r="CT53" s="120"/>
      <c r="CU53" s="120"/>
    </row>
    <row r="54" spans="1:99" ht="13.5" customHeight="1" x14ac:dyDescent="0.2">
      <c r="A54" s="117" t="s">
        <v>97</v>
      </c>
      <c r="B54" s="117"/>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86" t="s">
        <v>98</v>
      </c>
      <c r="AW54" s="86"/>
      <c r="AX54" s="86"/>
      <c r="AY54" s="86"/>
      <c r="AZ54" s="94" t="s">
        <v>99</v>
      </c>
      <c r="BA54" s="94"/>
      <c r="BB54" s="94"/>
      <c r="BC54" s="94"/>
      <c r="BD54" s="94"/>
      <c r="BE54" s="94"/>
      <c r="BF54" s="94" t="s">
        <v>100</v>
      </c>
      <c r="BG54" s="94"/>
      <c r="BH54" s="94"/>
      <c r="BI54" s="94"/>
      <c r="BJ54" s="94"/>
      <c r="BK54" s="94"/>
      <c r="BL54" s="97">
        <v>1510320</v>
      </c>
      <c r="BM54" s="97"/>
      <c r="BN54" s="97"/>
      <c r="BO54" s="97"/>
      <c r="BP54" s="97"/>
      <c r="BQ54" s="97"/>
      <c r="BR54" s="97"/>
      <c r="BS54" s="97"/>
      <c r="BT54" s="97"/>
      <c r="BU54" s="97">
        <v>1510320</v>
      </c>
      <c r="BV54" s="97"/>
      <c r="BW54" s="97"/>
      <c r="BX54" s="97"/>
      <c r="BY54" s="97"/>
      <c r="BZ54" s="97"/>
      <c r="CA54" s="97"/>
      <c r="CB54" s="97"/>
      <c r="CC54" s="97"/>
      <c r="CD54" s="97">
        <v>1510320</v>
      </c>
      <c r="CE54" s="97"/>
      <c r="CF54" s="97"/>
      <c r="CG54" s="97"/>
      <c r="CH54" s="97"/>
      <c r="CI54" s="97"/>
      <c r="CJ54" s="97"/>
      <c r="CK54" s="97"/>
      <c r="CL54" s="97"/>
      <c r="CM54" s="120"/>
      <c r="CN54" s="120"/>
      <c r="CO54" s="120"/>
      <c r="CP54" s="120"/>
      <c r="CQ54" s="120"/>
      <c r="CR54" s="120"/>
      <c r="CS54" s="120"/>
      <c r="CT54" s="120"/>
      <c r="CU54" s="120"/>
    </row>
    <row r="55" spans="1:99" x14ac:dyDescent="0.2">
      <c r="A55" s="109" t="s">
        <v>76</v>
      </c>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86"/>
      <c r="AW55" s="86"/>
      <c r="AX55" s="86"/>
      <c r="AY55" s="86"/>
      <c r="AZ55" s="94"/>
      <c r="BA55" s="94"/>
      <c r="BB55" s="94"/>
      <c r="BC55" s="94"/>
      <c r="BD55" s="94"/>
      <c r="BE55" s="94"/>
      <c r="BF55" s="94"/>
      <c r="BG55" s="94"/>
      <c r="BH55" s="94"/>
      <c r="BI55" s="94"/>
      <c r="BJ55" s="94"/>
      <c r="BK55" s="94"/>
      <c r="BL55" s="118"/>
      <c r="BM55" s="118"/>
      <c r="BN55" s="118"/>
      <c r="BO55" s="118"/>
      <c r="BP55" s="118"/>
      <c r="BQ55" s="118"/>
      <c r="BR55" s="118"/>
      <c r="BS55" s="118"/>
      <c r="BT55" s="118"/>
      <c r="BU55" s="119"/>
      <c r="BV55" s="119"/>
      <c r="BW55" s="119"/>
      <c r="BX55" s="119"/>
      <c r="BY55" s="119"/>
      <c r="BZ55" s="119"/>
      <c r="CA55" s="119"/>
      <c r="CB55" s="119"/>
      <c r="CC55" s="119"/>
      <c r="CD55" s="119"/>
      <c r="CE55" s="119"/>
      <c r="CF55" s="119"/>
      <c r="CG55" s="119"/>
      <c r="CH55" s="119"/>
      <c r="CI55" s="119"/>
      <c r="CJ55" s="119"/>
      <c r="CK55" s="119"/>
      <c r="CL55" s="119"/>
      <c r="CM55" s="120"/>
      <c r="CN55" s="120"/>
      <c r="CO55" s="120"/>
      <c r="CP55" s="120"/>
      <c r="CQ55" s="120"/>
      <c r="CR55" s="120"/>
      <c r="CS55" s="120"/>
      <c r="CT55" s="120"/>
      <c r="CU55" s="120"/>
    </row>
    <row r="56" spans="1:99" x14ac:dyDescent="0.2">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86"/>
      <c r="AW56" s="86"/>
      <c r="AX56" s="86"/>
      <c r="AY56" s="86"/>
      <c r="AZ56" s="94"/>
      <c r="BA56" s="94"/>
      <c r="BB56" s="94"/>
      <c r="BC56" s="94"/>
      <c r="BD56" s="94"/>
      <c r="BE56" s="94"/>
      <c r="BF56" s="94"/>
      <c r="BG56" s="94"/>
      <c r="BH56" s="94"/>
      <c r="BI56" s="94"/>
      <c r="BJ56" s="94"/>
      <c r="BK56" s="94"/>
      <c r="BL56" s="118"/>
      <c r="BM56" s="118"/>
      <c r="BN56" s="118"/>
      <c r="BO56" s="118"/>
      <c r="BP56" s="118"/>
      <c r="BQ56" s="118"/>
      <c r="BR56" s="118"/>
      <c r="BS56" s="118"/>
      <c r="BT56" s="118"/>
      <c r="BU56" s="119"/>
      <c r="BV56" s="119"/>
      <c r="BW56" s="119"/>
      <c r="BX56" s="119"/>
      <c r="BY56" s="119"/>
      <c r="BZ56" s="119"/>
      <c r="CA56" s="119"/>
      <c r="CB56" s="119"/>
      <c r="CC56" s="119"/>
      <c r="CD56" s="119"/>
      <c r="CE56" s="119"/>
      <c r="CF56" s="119"/>
      <c r="CG56" s="119"/>
      <c r="CH56" s="119"/>
      <c r="CI56" s="119"/>
      <c r="CJ56" s="119"/>
      <c r="CK56" s="119"/>
      <c r="CL56" s="119"/>
      <c r="CM56" s="120"/>
      <c r="CN56" s="120"/>
      <c r="CO56" s="120"/>
      <c r="CP56" s="120"/>
      <c r="CQ56" s="120"/>
      <c r="CR56" s="120"/>
      <c r="CS56" s="120"/>
      <c r="CT56" s="120"/>
      <c r="CU56" s="120"/>
    </row>
    <row r="57" spans="1:99" ht="13.5" customHeight="1" x14ac:dyDescent="0.2">
      <c r="A57" s="117" t="s">
        <v>101</v>
      </c>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c r="AM57" s="117"/>
      <c r="AN57" s="117"/>
      <c r="AO57" s="117"/>
      <c r="AP57" s="117"/>
      <c r="AQ57" s="117"/>
      <c r="AR57" s="117"/>
      <c r="AS57" s="117"/>
      <c r="AT57" s="117"/>
      <c r="AU57" s="117"/>
      <c r="AV57" s="86" t="s">
        <v>102</v>
      </c>
      <c r="AW57" s="86"/>
      <c r="AX57" s="86"/>
      <c r="AY57" s="86"/>
      <c r="AZ57" s="94" t="s">
        <v>103</v>
      </c>
      <c r="BA57" s="94"/>
      <c r="BB57" s="94"/>
      <c r="BC57" s="94"/>
      <c r="BD57" s="94"/>
      <c r="BE57" s="94"/>
      <c r="BF57" s="94"/>
      <c r="BG57" s="94"/>
      <c r="BH57" s="94"/>
      <c r="BI57" s="94"/>
      <c r="BJ57" s="94"/>
      <c r="BK57" s="94"/>
      <c r="BL57" s="88"/>
      <c r="BM57" s="88"/>
      <c r="BN57" s="88"/>
      <c r="BO57" s="88"/>
      <c r="BP57" s="88"/>
      <c r="BQ57" s="88"/>
      <c r="BR57" s="88"/>
      <c r="BS57" s="88"/>
      <c r="BT57" s="88"/>
      <c r="BU57" s="113"/>
      <c r="BV57" s="113"/>
      <c r="BW57" s="113"/>
      <c r="BX57" s="113"/>
      <c r="BY57" s="113"/>
      <c r="BZ57" s="113"/>
      <c r="CA57" s="113"/>
      <c r="CB57" s="113"/>
      <c r="CC57" s="113"/>
      <c r="CD57" s="113"/>
      <c r="CE57" s="113"/>
      <c r="CF57" s="113"/>
      <c r="CG57" s="113"/>
      <c r="CH57" s="113"/>
      <c r="CI57" s="113"/>
      <c r="CJ57" s="113"/>
      <c r="CK57" s="113"/>
      <c r="CL57" s="113"/>
      <c r="CM57" s="114"/>
      <c r="CN57" s="114"/>
      <c r="CO57" s="114"/>
      <c r="CP57" s="114"/>
      <c r="CQ57" s="114"/>
      <c r="CR57" s="114"/>
      <c r="CS57" s="114"/>
      <c r="CT57" s="114"/>
      <c r="CU57" s="114"/>
    </row>
    <row r="58" spans="1:99" x14ac:dyDescent="0.2">
      <c r="A58" s="109" t="s">
        <v>76</v>
      </c>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86" t="s">
        <v>104</v>
      </c>
      <c r="AW58" s="86"/>
      <c r="AX58" s="86"/>
      <c r="AY58" s="86"/>
      <c r="AZ58" s="94" t="s">
        <v>103</v>
      </c>
      <c r="BA58" s="94"/>
      <c r="BB58" s="94"/>
      <c r="BC58" s="94"/>
      <c r="BD58" s="94"/>
      <c r="BE58" s="94"/>
      <c r="BF58" s="94"/>
      <c r="BG58" s="94"/>
      <c r="BH58" s="94"/>
      <c r="BI58" s="94"/>
      <c r="BJ58" s="94"/>
      <c r="BK58" s="94"/>
      <c r="BL58" s="88"/>
      <c r="BM58" s="88"/>
      <c r="BN58" s="88"/>
      <c r="BO58" s="88"/>
      <c r="BP58" s="88"/>
      <c r="BQ58" s="88"/>
      <c r="BR58" s="88"/>
      <c r="BS58" s="88"/>
      <c r="BT58" s="88"/>
      <c r="BU58" s="113"/>
      <c r="BV58" s="113"/>
      <c r="BW58" s="113"/>
      <c r="BX58" s="113"/>
      <c r="BY58" s="113"/>
      <c r="BZ58" s="113"/>
      <c r="CA58" s="113"/>
      <c r="CB58" s="113"/>
      <c r="CC58" s="113"/>
      <c r="CD58" s="113"/>
      <c r="CE58" s="113"/>
      <c r="CF58" s="113"/>
      <c r="CG58" s="113"/>
      <c r="CH58" s="113"/>
      <c r="CI58" s="113"/>
      <c r="CJ58" s="113"/>
      <c r="CK58" s="113"/>
      <c r="CL58" s="113"/>
      <c r="CM58" s="114"/>
      <c r="CN58" s="114"/>
      <c r="CO58" s="114"/>
      <c r="CP58" s="114"/>
      <c r="CQ58" s="114"/>
      <c r="CR58" s="114"/>
      <c r="CS58" s="114"/>
      <c r="CT58" s="114"/>
      <c r="CU58" s="114"/>
    </row>
    <row r="59" spans="1:99" x14ac:dyDescent="0.2">
      <c r="A59" s="112" t="s">
        <v>105</v>
      </c>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86"/>
      <c r="AW59" s="86"/>
      <c r="AX59" s="86"/>
      <c r="AY59" s="86"/>
      <c r="AZ59" s="94"/>
      <c r="BA59" s="94"/>
      <c r="BB59" s="94"/>
      <c r="BC59" s="94"/>
      <c r="BD59" s="94"/>
      <c r="BE59" s="94"/>
      <c r="BF59" s="94"/>
      <c r="BG59" s="94"/>
      <c r="BH59" s="94"/>
      <c r="BI59" s="94"/>
      <c r="BJ59" s="94"/>
      <c r="BK59" s="94"/>
      <c r="BL59" s="88"/>
      <c r="BM59" s="88"/>
      <c r="BN59" s="88"/>
      <c r="BO59" s="88"/>
      <c r="BP59" s="88"/>
      <c r="BQ59" s="88"/>
      <c r="BR59" s="88"/>
      <c r="BS59" s="88"/>
      <c r="BT59" s="88"/>
      <c r="BU59" s="113"/>
      <c r="BV59" s="113"/>
      <c r="BW59" s="113"/>
      <c r="BX59" s="113"/>
      <c r="BY59" s="113"/>
      <c r="BZ59" s="113"/>
      <c r="CA59" s="113"/>
      <c r="CB59" s="113"/>
      <c r="CC59" s="113"/>
      <c r="CD59" s="113"/>
      <c r="CE59" s="113"/>
      <c r="CF59" s="113"/>
      <c r="CG59" s="113"/>
      <c r="CH59" s="113"/>
      <c r="CI59" s="113"/>
      <c r="CJ59" s="113"/>
      <c r="CK59" s="113"/>
      <c r="CL59" s="113"/>
      <c r="CM59" s="114"/>
      <c r="CN59" s="114"/>
      <c r="CO59" s="114"/>
      <c r="CP59" s="114"/>
      <c r="CQ59" s="114"/>
      <c r="CR59" s="114"/>
      <c r="CS59" s="114"/>
      <c r="CT59" s="114"/>
      <c r="CU59" s="114"/>
    </row>
    <row r="60" spans="1:99" ht="13.5" customHeight="1" x14ac:dyDescent="0.2">
      <c r="A60" s="116" t="s">
        <v>106</v>
      </c>
      <c r="B60" s="116"/>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116"/>
      <c r="AV60" s="86" t="s">
        <v>107</v>
      </c>
      <c r="AW60" s="86"/>
      <c r="AX60" s="86"/>
      <c r="AY60" s="86"/>
      <c r="AZ60" s="94" t="s">
        <v>103</v>
      </c>
      <c r="BA60" s="94"/>
      <c r="BB60" s="94"/>
      <c r="BC60" s="94"/>
      <c r="BD60" s="94"/>
      <c r="BE60" s="94"/>
      <c r="BF60" s="94"/>
      <c r="BG60" s="94"/>
      <c r="BH60" s="94"/>
      <c r="BI60" s="94"/>
      <c r="BJ60" s="94"/>
      <c r="BK60" s="94"/>
      <c r="BL60" s="88"/>
      <c r="BM60" s="88"/>
      <c r="BN60" s="88"/>
      <c r="BO60" s="88"/>
      <c r="BP60" s="88"/>
      <c r="BQ60" s="88"/>
      <c r="BR60" s="88"/>
      <c r="BS60" s="88"/>
      <c r="BT60" s="88"/>
      <c r="BU60" s="113"/>
      <c r="BV60" s="113"/>
      <c r="BW60" s="113"/>
      <c r="BX60" s="113"/>
      <c r="BY60" s="113"/>
      <c r="BZ60" s="113"/>
      <c r="CA60" s="113"/>
      <c r="CB60" s="113"/>
      <c r="CC60" s="113"/>
      <c r="CD60" s="113"/>
      <c r="CE60" s="113"/>
      <c r="CF60" s="113"/>
      <c r="CG60" s="113"/>
      <c r="CH60" s="113"/>
      <c r="CI60" s="113"/>
      <c r="CJ60" s="113"/>
      <c r="CK60" s="113"/>
      <c r="CL60" s="113"/>
      <c r="CM60" s="114"/>
      <c r="CN60" s="114"/>
      <c r="CO60" s="114"/>
      <c r="CP60" s="114"/>
      <c r="CQ60" s="114"/>
      <c r="CR60" s="114"/>
      <c r="CS60" s="114"/>
      <c r="CT60" s="114"/>
      <c r="CU60" s="114"/>
    </row>
    <row r="61" spans="1:99" ht="13.5" customHeight="1" x14ac:dyDescent="0.2">
      <c r="A61" s="116" t="s">
        <v>108</v>
      </c>
      <c r="B61" s="116"/>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86"/>
      <c r="AW61" s="86"/>
      <c r="AX61" s="86"/>
      <c r="AY61" s="86"/>
      <c r="AZ61" s="94" t="s">
        <v>103</v>
      </c>
      <c r="BA61" s="94"/>
      <c r="BB61" s="94"/>
      <c r="BC61" s="94"/>
      <c r="BD61" s="94"/>
      <c r="BE61" s="94"/>
      <c r="BF61" s="94"/>
      <c r="BG61" s="94"/>
      <c r="BH61" s="94"/>
      <c r="BI61" s="94"/>
      <c r="BJ61" s="94"/>
      <c r="BK61" s="94"/>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9"/>
      <c r="CN61" s="99"/>
      <c r="CO61" s="99"/>
      <c r="CP61" s="99"/>
      <c r="CQ61" s="99"/>
      <c r="CR61" s="99"/>
      <c r="CS61" s="99"/>
      <c r="CT61" s="99"/>
      <c r="CU61" s="99"/>
    </row>
    <row r="62" spans="1:99" ht="13.5" customHeight="1" x14ac:dyDescent="0.2">
      <c r="A62" s="117" t="s">
        <v>109</v>
      </c>
      <c r="B62" s="117"/>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c r="AV62" s="86" t="s">
        <v>110</v>
      </c>
      <c r="AW62" s="86"/>
      <c r="AX62" s="86"/>
      <c r="AY62" s="86"/>
      <c r="AZ62" s="94"/>
      <c r="BA62" s="94"/>
      <c r="BB62" s="94"/>
      <c r="BC62" s="94"/>
      <c r="BD62" s="94"/>
      <c r="BE62" s="94"/>
      <c r="BF62" s="94"/>
      <c r="BG62" s="94"/>
      <c r="BH62" s="94"/>
      <c r="BI62" s="94"/>
      <c r="BJ62" s="94"/>
      <c r="BK62" s="94"/>
      <c r="BL62" s="88"/>
      <c r="BM62" s="88"/>
      <c r="BN62" s="88"/>
      <c r="BO62" s="88"/>
      <c r="BP62" s="88"/>
      <c r="BQ62" s="88"/>
      <c r="BR62" s="88"/>
      <c r="BS62" s="88"/>
      <c r="BT62" s="88"/>
      <c r="BU62" s="113"/>
      <c r="BV62" s="113"/>
      <c r="BW62" s="113"/>
      <c r="BX62" s="113"/>
      <c r="BY62" s="113"/>
      <c r="BZ62" s="113"/>
      <c r="CA62" s="113"/>
      <c r="CB62" s="113"/>
      <c r="CC62" s="113"/>
      <c r="CD62" s="113"/>
      <c r="CE62" s="113"/>
      <c r="CF62" s="113"/>
      <c r="CG62" s="113"/>
      <c r="CH62" s="113"/>
      <c r="CI62" s="113"/>
      <c r="CJ62" s="113"/>
      <c r="CK62" s="113"/>
      <c r="CL62" s="113"/>
      <c r="CM62" s="114"/>
      <c r="CN62" s="114"/>
      <c r="CO62" s="114"/>
      <c r="CP62" s="114"/>
      <c r="CQ62" s="114"/>
      <c r="CR62" s="114"/>
      <c r="CS62" s="114"/>
      <c r="CT62" s="114"/>
      <c r="CU62" s="114"/>
    </row>
    <row r="63" spans="1:99" x14ac:dyDescent="0.2">
      <c r="A63" s="109" t="s">
        <v>76</v>
      </c>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86"/>
      <c r="AW63" s="86"/>
      <c r="AX63" s="86"/>
      <c r="AY63" s="86"/>
      <c r="AZ63" s="94"/>
      <c r="BA63" s="94"/>
      <c r="BB63" s="94"/>
      <c r="BC63" s="94"/>
      <c r="BD63" s="94"/>
      <c r="BE63" s="94"/>
      <c r="BF63" s="94"/>
      <c r="BG63" s="94"/>
      <c r="BH63" s="94"/>
      <c r="BI63" s="94"/>
      <c r="BJ63" s="94"/>
      <c r="BK63" s="94"/>
      <c r="BL63" s="88"/>
      <c r="BM63" s="88"/>
      <c r="BN63" s="88"/>
      <c r="BO63" s="88"/>
      <c r="BP63" s="88"/>
      <c r="BQ63" s="88"/>
      <c r="BR63" s="88"/>
      <c r="BS63" s="88"/>
      <c r="BT63" s="88"/>
      <c r="BU63" s="113"/>
      <c r="BV63" s="113"/>
      <c r="BW63" s="113"/>
      <c r="BX63" s="113"/>
      <c r="BY63" s="113"/>
      <c r="BZ63" s="113"/>
      <c r="CA63" s="113"/>
      <c r="CB63" s="113"/>
      <c r="CC63" s="113"/>
      <c r="CD63" s="113"/>
      <c r="CE63" s="113"/>
      <c r="CF63" s="113"/>
      <c r="CG63" s="113"/>
      <c r="CH63" s="113"/>
      <c r="CI63" s="113"/>
      <c r="CJ63" s="113"/>
      <c r="CK63" s="113"/>
      <c r="CL63" s="113"/>
      <c r="CM63" s="114"/>
      <c r="CN63" s="114"/>
      <c r="CO63" s="114"/>
      <c r="CP63" s="114"/>
      <c r="CQ63" s="114"/>
      <c r="CR63" s="114"/>
      <c r="CS63" s="114"/>
      <c r="CT63" s="114"/>
      <c r="CU63" s="114"/>
    </row>
    <row r="64" spans="1:99" x14ac:dyDescent="0.2">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86"/>
      <c r="AW64" s="86"/>
      <c r="AX64" s="86"/>
      <c r="AY64" s="86"/>
      <c r="AZ64" s="94"/>
      <c r="BA64" s="94"/>
      <c r="BB64" s="94"/>
      <c r="BC64" s="94"/>
      <c r="BD64" s="94"/>
      <c r="BE64" s="94"/>
      <c r="BF64" s="94"/>
      <c r="BG64" s="94"/>
      <c r="BH64" s="94"/>
      <c r="BI64" s="94"/>
      <c r="BJ64" s="94"/>
      <c r="BK64" s="94"/>
      <c r="BL64" s="88"/>
      <c r="BM64" s="88"/>
      <c r="BN64" s="88"/>
      <c r="BO64" s="88"/>
      <c r="BP64" s="88"/>
      <c r="BQ64" s="88"/>
      <c r="BR64" s="88"/>
      <c r="BS64" s="88"/>
      <c r="BT64" s="88"/>
      <c r="BU64" s="113"/>
      <c r="BV64" s="113"/>
      <c r="BW64" s="113"/>
      <c r="BX64" s="113"/>
      <c r="BY64" s="113"/>
      <c r="BZ64" s="113"/>
      <c r="CA64" s="113"/>
      <c r="CB64" s="113"/>
      <c r="CC64" s="113"/>
      <c r="CD64" s="113"/>
      <c r="CE64" s="113"/>
      <c r="CF64" s="113"/>
      <c r="CG64" s="113"/>
      <c r="CH64" s="113"/>
      <c r="CI64" s="113"/>
      <c r="CJ64" s="113"/>
      <c r="CK64" s="113"/>
      <c r="CL64" s="113"/>
      <c r="CM64" s="114"/>
      <c r="CN64" s="114"/>
      <c r="CO64" s="114"/>
      <c r="CP64" s="114"/>
      <c r="CQ64" s="114"/>
      <c r="CR64" s="114"/>
      <c r="CS64" s="114"/>
      <c r="CT64" s="114"/>
      <c r="CU64" s="114"/>
    </row>
    <row r="65" spans="1:99" ht="13.5" customHeight="1" x14ac:dyDescent="0.2">
      <c r="A65" s="116"/>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86"/>
      <c r="AW65" s="86"/>
      <c r="AX65" s="86"/>
      <c r="AY65" s="86"/>
      <c r="AZ65" s="94"/>
      <c r="BA65" s="94"/>
      <c r="BB65" s="94"/>
      <c r="BC65" s="94"/>
      <c r="BD65" s="94"/>
      <c r="BE65" s="94"/>
      <c r="BF65" s="94"/>
      <c r="BG65" s="94"/>
      <c r="BH65" s="94"/>
      <c r="BI65" s="94"/>
      <c r="BJ65" s="94"/>
      <c r="BK65" s="94"/>
      <c r="BL65" s="88"/>
      <c r="BM65" s="88"/>
      <c r="BN65" s="88"/>
      <c r="BO65" s="88"/>
      <c r="BP65" s="88"/>
      <c r="BQ65" s="88"/>
      <c r="BR65" s="88"/>
      <c r="BS65" s="88"/>
      <c r="BT65" s="88"/>
      <c r="BU65" s="113"/>
      <c r="BV65" s="113"/>
      <c r="BW65" s="113"/>
      <c r="BX65" s="113"/>
      <c r="BY65" s="113"/>
      <c r="BZ65" s="113"/>
      <c r="CA65" s="113"/>
      <c r="CB65" s="113"/>
      <c r="CC65" s="113"/>
      <c r="CD65" s="113"/>
      <c r="CE65" s="113"/>
      <c r="CF65" s="113"/>
      <c r="CG65" s="113"/>
      <c r="CH65" s="113"/>
      <c r="CI65" s="113"/>
      <c r="CJ65" s="113"/>
      <c r="CK65" s="113"/>
      <c r="CL65" s="113"/>
      <c r="CM65" s="114"/>
      <c r="CN65" s="114"/>
      <c r="CO65" s="114"/>
      <c r="CP65" s="114"/>
      <c r="CQ65" s="114"/>
      <c r="CR65" s="114"/>
      <c r="CS65" s="114"/>
      <c r="CT65" s="114"/>
      <c r="CU65" s="114"/>
    </row>
    <row r="66" spans="1:99" ht="13.5" customHeight="1" x14ac:dyDescent="0.2">
      <c r="A66" s="117" t="s">
        <v>111</v>
      </c>
      <c r="B66" s="117"/>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c r="AU66" s="117"/>
      <c r="AV66" s="86" t="s">
        <v>112</v>
      </c>
      <c r="AW66" s="86"/>
      <c r="AX66" s="86"/>
      <c r="AY66" s="86"/>
      <c r="AZ66" s="94" t="s">
        <v>71</v>
      </c>
      <c r="BA66" s="94"/>
      <c r="BB66" s="94"/>
      <c r="BC66" s="94"/>
      <c r="BD66" s="94"/>
      <c r="BE66" s="94"/>
      <c r="BF66" s="94"/>
      <c r="BG66" s="94"/>
      <c r="BH66" s="94"/>
      <c r="BI66" s="94"/>
      <c r="BJ66" s="94"/>
      <c r="BK66" s="94"/>
      <c r="BL66" s="88"/>
      <c r="BM66" s="88"/>
      <c r="BN66" s="88"/>
      <c r="BO66" s="88"/>
      <c r="BP66" s="88"/>
      <c r="BQ66" s="88"/>
      <c r="BR66" s="88"/>
      <c r="BS66" s="88"/>
      <c r="BT66" s="88"/>
      <c r="BU66" s="113"/>
      <c r="BV66" s="113"/>
      <c r="BW66" s="113"/>
      <c r="BX66" s="113"/>
      <c r="BY66" s="113"/>
      <c r="BZ66" s="113"/>
      <c r="CA66" s="113"/>
      <c r="CB66" s="113"/>
      <c r="CC66" s="113"/>
      <c r="CD66" s="113"/>
      <c r="CE66" s="113"/>
      <c r="CF66" s="113"/>
      <c r="CG66" s="113"/>
      <c r="CH66" s="113"/>
      <c r="CI66" s="113"/>
      <c r="CJ66" s="113"/>
      <c r="CK66" s="113"/>
      <c r="CL66" s="113"/>
      <c r="CM66" s="114"/>
      <c r="CN66" s="114"/>
      <c r="CO66" s="114"/>
      <c r="CP66" s="114"/>
      <c r="CQ66" s="114"/>
      <c r="CR66" s="114"/>
      <c r="CS66" s="114"/>
      <c r="CT66" s="114"/>
      <c r="CU66" s="114"/>
    </row>
    <row r="67" spans="1:99" x14ac:dyDescent="0.2">
      <c r="A67" s="109" t="s">
        <v>113</v>
      </c>
      <c r="B67" s="109"/>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86" t="s">
        <v>114</v>
      </c>
      <c r="AW67" s="86"/>
      <c r="AX67" s="86"/>
      <c r="AY67" s="86"/>
      <c r="AZ67" s="94" t="s">
        <v>115</v>
      </c>
      <c r="BA67" s="94"/>
      <c r="BB67" s="94"/>
      <c r="BC67" s="94"/>
      <c r="BD67" s="94"/>
      <c r="BE67" s="94"/>
      <c r="BF67" s="94"/>
      <c r="BG67" s="94"/>
      <c r="BH67" s="94"/>
      <c r="BI67" s="94"/>
      <c r="BJ67" s="94"/>
      <c r="BK67" s="94"/>
      <c r="BL67" s="88"/>
      <c r="BM67" s="88"/>
      <c r="BN67" s="88"/>
      <c r="BO67" s="88"/>
      <c r="BP67" s="88"/>
      <c r="BQ67" s="88"/>
      <c r="BR67" s="88"/>
      <c r="BS67" s="88"/>
      <c r="BT67" s="88"/>
      <c r="BU67" s="113"/>
      <c r="BV67" s="113"/>
      <c r="BW67" s="113"/>
      <c r="BX67" s="113"/>
      <c r="BY67" s="113"/>
      <c r="BZ67" s="113"/>
      <c r="CA67" s="113"/>
      <c r="CB67" s="113"/>
      <c r="CC67" s="113"/>
      <c r="CD67" s="113"/>
      <c r="CE67" s="113"/>
      <c r="CF67" s="113"/>
      <c r="CG67" s="113"/>
      <c r="CH67" s="113"/>
      <c r="CI67" s="113"/>
      <c r="CJ67" s="113"/>
      <c r="CK67" s="113"/>
      <c r="CL67" s="113"/>
      <c r="CM67" s="121" t="s">
        <v>71</v>
      </c>
      <c r="CN67" s="121"/>
      <c r="CO67" s="121"/>
      <c r="CP67" s="121"/>
      <c r="CQ67" s="121"/>
      <c r="CR67" s="121"/>
      <c r="CS67" s="121"/>
      <c r="CT67" s="121"/>
      <c r="CU67" s="121"/>
    </row>
    <row r="68" spans="1:99" x14ac:dyDescent="0.2">
      <c r="A68" s="111" t="s">
        <v>116</v>
      </c>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86"/>
      <c r="AW68" s="86"/>
      <c r="AX68" s="86"/>
      <c r="AY68" s="86"/>
      <c r="AZ68" s="94"/>
      <c r="BA68" s="94"/>
      <c r="BB68" s="94"/>
      <c r="BC68" s="94"/>
      <c r="BD68" s="94"/>
      <c r="BE68" s="94"/>
      <c r="BF68" s="94"/>
      <c r="BG68" s="94"/>
      <c r="BH68" s="94"/>
      <c r="BI68" s="94"/>
      <c r="BJ68" s="94"/>
      <c r="BK68" s="94"/>
      <c r="BL68" s="88"/>
      <c r="BM68" s="88"/>
      <c r="BN68" s="88"/>
      <c r="BO68" s="88"/>
      <c r="BP68" s="88"/>
      <c r="BQ68" s="88"/>
      <c r="BR68" s="88"/>
      <c r="BS68" s="88"/>
      <c r="BT68" s="88"/>
      <c r="BU68" s="113"/>
      <c r="BV68" s="113"/>
      <c r="BW68" s="113"/>
      <c r="BX68" s="113"/>
      <c r="BY68" s="113"/>
      <c r="BZ68" s="113"/>
      <c r="CA68" s="113"/>
      <c r="CB68" s="113"/>
      <c r="CC68" s="113"/>
      <c r="CD68" s="113"/>
      <c r="CE68" s="113"/>
      <c r="CF68" s="113"/>
      <c r="CG68" s="113"/>
      <c r="CH68" s="113"/>
      <c r="CI68" s="113"/>
      <c r="CJ68" s="113"/>
      <c r="CK68" s="113"/>
      <c r="CL68" s="113"/>
      <c r="CM68" s="121"/>
      <c r="CN68" s="121"/>
      <c r="CO68" s="121"/>
      <c r="CP68" s="121"/>
      <c r="CQ68" s="121"/>
      <c r="CR68" s="121"/>
      <c r="CS68" s="121"/>
      <c r="CT68" s="121"/>
      <c r="CU68" s="121"/>
    </row>
    <row r="69" spans="1:99" x14ac:dyDescent="0.2">
      <c r="A69" s="112" t="s">
        <v>117</v>
      </c>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12"/>
      <c r="AS69" s="112"/>
      <c r="AT69" s="112"/>
      <c r="AU69" s="112"/>
      <c r="AV69" s="86"/>
      <c r="AW69" s="86"/>
      <c r="AX69" s="86"/>
      <c r="AY69" s="86"/>
      <c r="AZ69" s="94"/>
      <c r="BA69" s="94"/>
      <c r="BB69" s="94"/>
      <c r="BC69" s="94"/>
      <c r="BD69" s="94"/>
      <c r="BE69" s="94"/>
      <c r="BF69" s="94"/>
      <c r="BG69" s="94"/>
      <c r="BH69" s="94"/>
      <c r="BI69" s="94"/>
      <c r="BJ69" s="94"/>
      <c r="BK69" s="94"/>
      <c r="BL69" s="88"/>
      <c r="BM69" s="88"/>
      <c r="BN69" s="88"/>
      <c r="BO69" s="88"/>
      <c r="BP69" s="88"/>
      <c r="BQ69" s="88"/>
      <c r="BR69" s="88"/>
      <c r="BS69" s="88"/>
      <c r="BT69" s="88"/>
      <c r="BU69" s="113"/>
      <c r="BV69" s="113"/>
      <c r="BW69" s="113"/>
      <c r="BX69" s="113"/>
      <c r="BY69" s="113"/>
      <c r="BZ69" s="113"/>
      <c r="CA69" s="113"/>
      <c r="CB69" s="113"/>
      <c r="CC69" s="113"/>
      <c r="CD69" s="113"/>
      <c r="CE69" s="113"/>
      <c r="CF69" s="113"/>
      <c r="CG69" s="113"/>
      <c r="CH69" s="113"/>
      <c r="CI69" s="113"/>
      <c r="CJ69" s="113"/>
      <c r="CK69" s="113"/>
      <c r="CL69" s="113"/>
      <c r="CM69" s="121"/>
      <c r="CN69" s="121"/>
      <c r="CO69" s="121"/>
      <c r="CP69" s="121"/>
      <c r="CQ69" s="121"/>
      <c r="CR69" s="121"/>
      <c r="CS69" s="121"/>
      <c r="CT69" s="121"/>
      <c r="CU69" s="121"/>
    </row>
    <row r="70" spans="1:99" ht="13.5" customHeight="1" x14ac:dyDescent="0.2">
      <c r="A70" s="116"/>
      <c r="B70" s="116"/>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6"/>
      <c r="AM70" s="116"/>
      <c r="AN70" s="116"/>
      <c r="AO70" s="116"/>
      <c r="AP70" s="116"/>
      <c r="AQ70" s="116"/>
      <c r="AR70" s="116"/>
      <c r="AS70" s="116"/>
      <c r="AT70" s="116"/>
      <c r="AU70" s="116"/>
      <c r="AV70" s="86"/>
      <c r="AW70" s="86"/>
      <c r="AX70" s="86"/>
      <c r="AY70" s="86"/>
      <c r="AZ70" s="94"/>
      <c r="BA70" s="94"/>
      <c r="BB70" s="94"/>
      <c r="BC70" s="94"/>
      <c r="BD70" s="94"/>
      <c r="BE70" s="94"/>
      <c r="BF70" s="94"/>
      <c r="BG70" s="94"/>
      <c r="BH70" s="94"/>
      <c r="BI70" s="94"/>
      <c r="BJ70" s="94"/>
      <c r="BK70" s="94"/>
      <c r="BL70" s="88"/>
      <c r="BM70" s="88"/>
      <c r="BN70" s="88"/>
      <c r="BO70" s="88"/>
      <c r="BP70" s="88"/>
      <c r="BQ70" s="88"/>
      <c r="BR70" s="88"/>
      <c r="BS70" s="88"/>
      <c r="BT70" s="88"/>
      <c r="BU70" s="113"/>
      <c r="BV70" s="113"/>
      <c r="BW70" s="113"/>
      <c r="BX70" s="113"/>
      <c r="BY70" s="113"/>
      <c r="BZ70" s="113"/>
      <c r="CA70" s="113"/>
      <c r="CB70" s="113"/>
      <c r="CC70" s="113"/>
      <c r="CD70" s="113"/>
      <c r="CE70" s="113"/>
      <c r="CF70" s="113"/>
      <c r="CG70" s="113"/>
      <c r="CH70" s="113"/>
      <c r="CI70" s="113"/>
      <c r="CJ70" s="113"/>
      <c r="CK70" s="113"/>
      <c r="CL70" s="113"/>
      <c r="CM70" s="114"/>
      <c r="CN70" s="114"/>
      <c r="CO70" s="114"/>
      <c r="CP70" s="114"/>
      <c r="CQ70" s="114"/>
      <c r="CR70" s="114"/>
      <c r="CS70" s="114"/>
      <c r="CT70" s="114"/>
      <c r="CU70" s="114"/>
    </row>
    <row r="71" spans="1:99" s="19" customFormat="1" ht="13.5" customHeight="1" x14ac:dyDescent="0.2">
      <c r="A71" s="91" t="s">
        <v>118</v>
      </c>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2" t="s">
        <v>119</v>
      </c>
      <c r="AW71" s="92"/>
      <c r="AX71" s="92"/>
      <c r="AY71" s="92"/>
      <c r="AZ71" s="93" t="s">
        <v>71</v>
      </c>
      <c r="BA71" s="93"/>
      <c r="BB71" s="93"/>
      <c r="BC71" s="93"/>
      <c r="BD71" s="93"/>
      <c r="BE71" s="93"/>
      <c r="BF71" s="94"/>
      <c r="BG71" s="94"/>
      <c r="BH71" s="94"/>
      <c r="BI71" s="94"/>
      <c r="BJ71" s="94"/>
      <c r="BK71" s="94"/>
      <c r="BL71" s="95">
        <f>BL72+BL95+BL110+BL128+BL131</f>
        <v>43507141.689999998</v>
      </c>
      <c r="BM71" s="95"/>
      <c r="BN71" s="95"/>
      <c r="BO71" s="95"/>
      <c r="BP71" s="95"/>
      <c r="BQ71" s="95"/>
      <c r="BR71" s="95"/>
      <c r="BS71" s="95"/>
      <c r="BT71" s="95"/>
      <c r="BU71" s="95">
        <f>BU72+BU95+BU110+BU128+BU131</f>
        <v>25676320</v>
      </c>
      <c r="BV71" s="95"/>
      <c r="BW71" s="95"/>
      <c r="BX71" s="95"/>
      <c r="BY71" s="95"/>
      <c r="BZ71" s="95"/>
      <c r="CA71" s="95"/>
      <c r="CB71" s="95"/>
      <c r="CC71" s="95"/>
      <c r="CD71" s="95">
        <f>CD72+CD95+CD110+CD128+CD131</f>
        <v>22822720</v>
      </c>
      <c r="CE71" s="95"/>
      <c r="CF71" s="95"/>
      <c r="CG71" s="95"/>
      <c r="CH71" s="95"/>
      <c r="CI71" s="95"/>
      <c r="CJ71" s="95"/>
      <c r="CK71" s="95"/>
      <c r="CL71" s="95"/>
      <c r="CM71" s="122"/>
      <c r="CN71" s="122"/>
      <c r="CO71" s="122"/>
      <c r="CP71" s="122"/>
      <c r="CQ71" s="122"/>
      <c r="CR71" s="122"/>
      <c r="CS71" s="122"/>
      <c r="CT71" s="122"/>
      <c r="CU71" s="122"/>
    </row>
    <row r="72" spans="1:99" x14ac:dyDescent="0.2">
      <c r="A72" s="123" t="s">
        <v>76</v>
      </c>
      <c r="B72" s="123"/>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86" t="s">
        <v>120</v>
      </c>
      <c r="AW72" s="86"/>
      <c r="AX72" s="86"/>
      <c r="AY72" s="86"/>
      <c r="AZ72" s="94" t="s">
        <v>71</v>
      </c>
      <c r="BA72" s="94"/>
      <c r="BB72" s="94"/>
      <c r="BC72" s="94"/>
      <c r="BD72" s="94"/>
      <c r="BE72" s="94"/>
      <c r="BF72" s="94" t="s">
        <v>121</v>
      </c>
      <c r="BG72" s="94"/>
      <c r="BH72" s="94"/>
      <c r="BI72" s="94"/>
      <c r="BJ72" s="94"/>
      <c r="BK72" s="94"/>
      <c r="BL72" s="124">
        <f>BL74+BL76+BL77+BL78+BL81</f>
        <v>32700419.609999999</v>
      </c>
      <c r="BM72" s="124"/>
      <c r="BN72" s="124"/>
      <c r="BO72" s="124"/>
      <c r="BP72" s="124"/>
      <c r="BQ72" s="124"/>
      <c r="BR72" s="124"/>
      <c r="BS72" s="124"/>
      <c r="BT72" s="124"/>
      <c r="BU72" s="124">
        <f>BU74+BU76+BU77+BU78+BU81</f>
        <v>19127320</v>
      </c>
      <c r="BV72" s="124"/>
      <c r="BW72" s="124"/>
      <c r="BX72" s="124"/>
      <c r="BY72" s="124"/>
      <c r="BZ72" s="124"/>
      <c r="CA72" s="124"/>
      <c r="CB72" s="124"/>
      <c r="CC72" s="124"/>
      <c r="CD72" s="124">
        <f>CD74+CD76+CD77+CD78+CD81</f>
        <v>16510420</v>
      </c>
      <c r="CE72" s="124"/>
      <c r="CF72" s="124"/>
      <c r="CG72" s="124"/>
      <c r="CH72" s="124"/>
      <c r="CI72" s="124"/>
      <c r="CJ72" s="124"/>
      <c r="CK72" s="124"/>
      <c r="CL72" s="124"/>
      <c r="CM72" s="121" t="s">
        <v>71</v>
      </c>
      <c r="CN72" s="121"/>
      <c r="CO72" s="121"/>
      <c r="CP72" s="121"/>
      <c r="CQ72" s="121"/>
      <c r="CR72" s="121"/>
      <c r="CS72" s="121"/>
      <c r="CT72" s="121"/>
      <c r="CU72" s="121"/>
    </row>
    <row r="73" spans="1:99" x14ac:dyDescent="0.2">
      <c r="A73" s="125" t="s">
        <v>122</v>
      </c>
      <c r="B73" s="125"/>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86"/>
      <c r="AW73" s="86"/>
      <c r="AX73" s="86"/>
      <c r="AY73" s="86"/>
      <c r="AZ73" s="94"/>
      <c r="BA73" s="94"/>
      <c r="BB73" s="94"/>
      <c r="BC73" s="94"/>
      <c r="BD73" s="94"/>
      <c r="BE73" s="94"/>
      <c r="BF73" s="94"/>
      <c r="BG73" s="94"/>
      <c r="BH73" s="94"/>
      <c r="BI73" s="94"/>
      <c r="BJ73" s="94"/>
      <c r="BK73" s="94"/>
      <c r="BL73" s="124"/>
      <c r="BM73" s="124"/>
      <c r="BN73" s="124"/>
      <c r="BO73" s="124"/>
      <c r="BP73" s="124"/>
      <c r="BQ73" s="124"/>
      <c r="BR73" s="124"/>
      <c r="BS73" s="124"/>
      <c r="BT73" s="124"/>
      <c r="BU73" s="124"/>
      <c r="BV73" s="124"/>
      <c r="BW73" s="124"/>
      <c r="BX73" s="124"/>
      <c r="BY73" s="124"/>
      <c r="BZ73" s="124"/>
      <c r="CA73" s="124"/>
      <c r="CB73" s="124"/>
      <c r="CC73" s="124"/>
      <c r="CD73" s="124"/>
      <c r="CE73" s="124"/>
      <c r="CF73" s="124"/>
      <c r="CG73" s="124"/>
      <c r="CH73" s="124"/>
      <c r="CI73" s="124"/>
      <c r="CJ73" s="124"/>
      <c r="CK73" s="124"/>
      <c r="CL73" s="124"/>
      <c r="CM73" s="121"/>
      <c r="CN73" s="121"/>
      <c r="CO73" s="121"/>
      <c r="CP73" s="121"/>
      <c r="CQ73" s="121"/>
      <c r="CR73" s="121"/>
      <c r="CS73" s="121"/>
      <c r="CT73" s="121"/>
      <c r="CU73" s="121"/>
    </row>
    <row r="74" spans="1:99" x14ac:dyDescent="0.2">
      <c r="A74" s="115" t="s">
        <v>76</v>
      </c>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86" t="s">
        <v>123</v>
      </c>
      <c r="AW74" s="86"/>
      <c r="AX74" s="86"/>
      <c r="AY74" s="86"/>
      <c r="AZ74" s="94" t="s">
        <v>124</v>
      </c>
      <c r="BA74" s="94"/>
      <c r="BB74" s="94"/>
      <c r="BC74" s="94"/>
      <c r="BD74" s="94"/>
      <c r="BE74" s="94"/>
      <c r="BF74" s="94" t="s">
        <v>125</v>
      </c>
      <c r="BG74" s="94"/>
      <c r="BH74" s="94"/>
      <c r="BI74" s="94"/>
      <c r="BJ74" s="94"/>
      <c r="BK74" s="94"/>
      <c r="BL74" s="88">
        <f>23886000+1160000</f>
        <v>25046000</v>
      </c>
      <c r="BM74" s="88"/>
      <c r="BN74" s="88"/>
      <c r="BO74" s="88"/>
      <c r="BP74" s="88"/>
      <c r="BQ74" s="88"/>
      <c r="BR74" s="88"/>
      <c r="BS74" s="88"/>
      <c r="BT74" s="88"/>
      <c r="BU74" s="88">
        <f>13530700+1160000</f>
        <v>14690700</v>
      </c>
      <c r="BV74" s="88"/>
      <c r="BW74" s="88"/>
      <c r="BX74" s="88"/>
      <c r="BY74" s="88"/>
      <c r="BZ74" s="88"/>
      <c r="CA74" s="88"/>
      <c r="CB74" s="88"/>
      <c r="CC74" s="88"/>
      <c r="CD74" s="118">
        <f>11520800+1160000</f>
        <v>12680800</v>
      </c>
      <c r="CE74" s="118"/>
      <c r="CF74" s="118"/>
      <c r="CG74" s="118"/>
      <c r="CH74" s="118"/>
      <c r="CI74" s="118"/>
      <c r="CJ74" s="118"/>
      <c r="CK74" s="118"/>
      <c r="CL74" s="118"/>
      <c r="CM74" s="121" t="s">
        <v>71</v>
      </c>
      <c r="CN74" s="121"/>
      <c r="CO74" s="121"/>
      <c r="CP74" s="121"/>
      <c r="CQ74" s="121"/>
      <c r="CR74" s="121"/>
      <c r="CS74" s="121"/>
      <c r="CT74" s="121"/>
      <c r="CU74" s="121"/>
    </row>
    <row r="75" spans="1:99" x14ac:dyDescent="0.2">
      <c r="A75" s="112" t="s">
        <v>126</v>
      </c>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86"/>
      <c r="AW75" s="86"/>
      <c r="AX75" s="86"/>
      <c r="AY75" s="86"/>
      <c r="AZ75" s="94"/>
      <c r="BA75" s="94"/>
      <c r="BB75" s="94"/>
      <c r="BC75" s="94"/>
      <c r="BD75" s="94"/>
      <c r="BE75" s="94"/>
      <c r="BF75" s="94"/>
      <c r="BG75" s="94"/>
      <c r="BH75" s="94"/>
      <c r="BI75" s="94"/>
      <c r="BJ75" s="94"/>
      <c r="BK75" s="94"/>
      <c r="BL75" s="88"/>
      <c r="BM75" s="88"/>
      <c r="BN75" s="88"/>
      <c r="BO75" s="88"/>
      <c r="BP75" s="88"/>
      <c r="BQ75" s="88"/>
      <c r="BR75" s="88"/>
      <c r="BS75" s="88"/>
      <c r="BT75" s="88"/>
      <c r="BU75" s="88"/>
      <c r="BV75" s="88"/>
      <c r="BW75" s="88"/>
      <c r="BX75" s="88"/>
      <c r="BY75" s="88"/>
      <c r="BZ75" s="88"/>
      <c r="CA75" s="88"/>
      <c r="CB75" s="88"/>
      <c r="CC75" s="88"/>
      <c r="CD75" s="118"/>
      <c r="CE75" s="118"/>
      <c r="CF75" s="118"/>
      <c r="CG75" s="118"/>
      <c r="CH75" s="118"/>
      <c r="CI75" s="118"/>
      <c r="CJ75" s="118"/>
      <c r="CK75" s="118"/>
      <c r="CL75" s="118"/>
      <c r="CM75" s="121"/>
      <c r="CN75" s="121"/>
      <c r="CO75" s="121"/>
      <c r="CP75" s="121"/>
      <c r="CQ75" s="121"/>
      <c r="CR75" s="121"/>
      <c r="CS75" s="121"/>
      <c r="CT75" s="121"/>
      <c r="CU75" s="121"/>
    </row>
    <row r="76" spans="1:99" x14ac:dyDescent="0.2">
      <c r="A76" s="112" t="s">
        <v>127</v>
      </c>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c r="AS76" s="112"/>
      <c r="AT76" s="112"/>
      <c r="AU76" s="112"/>
      <c r="AV76" s="86" t="s">
        <v>128</v>
      </c>
      <c r="AW76" s="86"/>
      <c r="AX76" s="86"/>
      <c r="AY76" s="86"/>
      <c r="AZ76" s="94" t="s">
        <v>124</v>
      </c>
      <c r="BA76" s="94"/>
      <c r="BB76" s="94"/>
      <c r="BC76" s="94"/>
      <c r="BD76" s="94"/>
      <c r="BE76" s="94"/>
      <c r="BF76" s="94" t="s">
        <v>129</v>
      </c>
      <c r="BG76" s="94"/>
      <c r="BH76" s="94"/>
      <c r="BI76" s="94"/>
      <c r="BJ76" s="94"/>
      <c r="BK76" s="94"/>
      <c r="BL76" s="88">
        <v>129009.88</v>
      </c>
      <c r="BM76" s="88"/>
      <c r="BN76" s="88"/>
      <c r="BO76" s="88"/>
      <c r="BP76" s="88"/>
      <c r="BQ76" s="88"/>
      <c r="BR76" s="88"/>
      <c r="BS76" s="88"/>
      <c r="BT76" s="88"/>
      <c r="BU76" s="88"/>
      <c r="BV76" s="88"/>
      <c r="BW76" s="88"/>
      <c r="BX76" s="88"/>
      <c r="BY76" s="88"/>
      <c r="BZ76" s="88"/>
      <c r="CA76" s="88"/>
      <c r="CB76" s="88"/>
      <c r="CC76" s="88"/>
      <c r="CD76" s="88"/>
      <c r="CE76" s="88"/>
      <c r="CF76" s="88"/>
      <c r="CG76" s="88"/>
      <c r="CH76" s="88"/>
      <c r="CI76" s="88"/>
      <c r="CJ76" s="88"/>
      <c r="CK76" s="88"/>
      <c r="CL76" s="88"/>
      <c r="CM76" s="21"/>
      <c r="CN76" s="22"/>
      <c r="CO76" s="22"/>
      <c r="CP76" s="22"/>
      <c r="CQ76" s="22"/>
      <c r="CR76" s="22"/>
      <c r="CS76" s="22"/>
      <c r="CT76" s="22"/>
      <c r="CU76" s="23"/>
    </row>
    <row r="77" spans="1:99" ht="13.5" customHeight="1" x14ac:dyDescent="0.2">
      <c r="A77" s="116" t="s">
        <v>130</v>
      </c>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86" t="s">
        <v>131</v>
      </c>
      <c r="AW77" s="86"/>
      <c r="AX77" s="86"/>
      <c r="AY77" s="86"/>
      <c r="AZ77" s="94" t="s">
        <v>132</v>
      </c>
      <c r="BA77" s="94"/>
      <c r="BB77" s="94"/>
      <c r="BC77" s="94"/>
      <c r="BD77" s="94"/>
      <c r="BE77" s="94"/>
      <c r="BF77" s="94" t="s">
        <v>133</v>
      </c>
      <c r="BG77" s="94"/>
      <c r="BH77" s="94"/>
      <c r="BI77" s="94"/>
      <c r="BJ77" s="94"/>
      <c r="BK77" s="94"/>
      <c r="BL77" s="88"/>
      <c r="BM77" s="88"/>
      <c r="BN77" s="88"/>
      <c r="BO77" s="88"/>
      <c r="BP77" s="88"/>
      <c r="BQ77" s="88"/>
      <c r="BR77" s="88"/>
      <c r="BS77" s="88"/>
      <c r="BT77" s="88"/>
      <c r="BU77" s="88"/>
      <c r="BV77" s="88"/>
      <c r="BW77" s="88"/>
      <c r="BX77" s="88"/>
      <c r="BY77" s="88"/>
      <c r="BZ77" s="88"/>
      <c r="CA77" s="88"/>
      <c r="CB77" s="88"/>
      <c r="CC77" s="88"/>
      <c r="CD77" s="88"/>
      <c r="CE77" s="88"/>
      <c r="CF77" s="88"/>
      <c r="CG77" s="88"/>
      <c r="CH77" s="88"/>
      <c r="CI77" s="88"/>
      <c r="CJ77" s="88"/>
      <c r="CK77" s="88"/>
      <c r="CL77" s="88"/>
      <c r="CM77" s="121" t="s">
        <v>71</v>
      </c>
      <c r="CN77" s="121"/>
      <c r="CO77" s="121"/>
      <c r="CP77" s="121"/>
      <c r="CQ77" s="121"/>
      <c r="CR77" s="121"/>
      <c r="CS77" s="121"/>
      <c r="CT77" s="121"/>
      <c r="CU77" s="121"/>
    </row>
    <row r="78" spans="1:99" ht="24.6" customHeight="1" x14ac:dyDescent="0.2">
      <c r="A78" s="126" t="s">
        <v>134</v>
      </c>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86" t="s">
        <v>135</v>
      </c>
      <c r="AW78" s="86"/>
      <c r="AX78" s="86"/>
      <c r="AY78" s="86"/>
      <c r="AZ78" s="94" t="s">
        <v>132</v>
      </c>
      <c r="BA78" s="94"/>
      <c r="BB78" s="94"/>
      <c r="BC78" s="94"/>
      <c r="BD78" s="94"/>
      <c r="BE78" s="94"/>
      <c r="BF78" s="94" t="s">
        <v>136</v>
      </c>
      <c r="BG78" s="94"/>
      <c r="BH78" s="94"/>
      <c r="BI78" s="94"/>
      <c r="BJ78" s="94"/>
      <c r="BK78" s="94"/>
      <c r="BL78" s="88">
        <f>12000</f>
        <v>12000</v>
      </c>
      <c r="BM78" s="88"/>
      <c r="BN78" s="88"/>
      <c r="BO78" s="88"/>
      <c r="BP78" s="88"/>
      <c r="BQ78" s="88"/>
      <c r="BR78" s="88"/>
      <c r="BS78" s="88"/>
      <c r="BT78" s="88"/>
      <c r="BU78" s="88"/>
      <c r="BV78" s="88"/>
      <c r="BW78" s="88"/>
      <c r="BX78" s="88"/>
      <c r="BY78" s="88"/>
      <c r="BZ78" s="88"/>
      <c r="CA78" s="88"/>
      <c r="CB78" s="88"/>
      <c r="CC78" s="88"/>
      <c r="CD78" s="88"/>
      <c r="CE78" s="88"/>
      <c r="CF78" s="88"/>
      <c r="CG78" s="88"/>
      <c r="CH78" s="88"/>
      <c r="CI78" s="88"/>
      <c r="CJ78" s="88"/>
      <c r="CK78" s="88"/>
      <c r="CL78" s="88"/>
      <c r="CM78" s="121" t="s">
        <v>71</v>
      </c>
      <c r="CN78" s="121"/>
      <c r="CO78" s="121"/>
      <c r="CP78" s="121"/>
      <c r="CQ78" s="121"/>
      <c r="CR78" s="121"/>
      <c r="CS78" s="121"/>
      <c r="CT78" s="121"/>
      <c r="CU78" s="121"/>
    </row>
    <row r="79" spans="1:99" hidden="1" x14ac:dyDescent="0.2">
      <c r="A79" s="127" t="s">
        <v>137</v>
      </c>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7"/>
      <c r="AM79" s="127"/>
      <c r="AN79" s="127"/>
      <c r="AO79" s="127"/>
      <c r="AP79" s="127"/>
      <c r="AQ79" s="127"/>
      <c r="AR79" s="127"/>
      <c r="AS79" s="127"/>
      <c r="AT79" s="127"/>
      <c r="AU79" s="127"/>
      <c r="AV79" s="86" t="s">
        <v>138</v>
      </c>
      <c r="AW79" s="86"/>
      <c r="AX79" s="86"/>
      <c r="AY79" s="86"/>
      <c r="AZ79" s="94" t="s">
        <v>139</v>
      </c>
      <c r="BA79" s="94"/>
      <c r="BB79" s="94"/>
      <c r="BC79" s="94"/>
      <c r="BD79" s="94"/>
      <c r="BE79" s="94"/>
      <c r="BF79" s="94" t="s">
        <v>136</v>
      </c>
      <c r="BG79" s="94"/>
      <c r="BH79" s="94"/>
      <c r="BI79" s="94"/>
      <c r="BJ79" s="94"/>
      <c r="BK79" s="94"/>
      <c r="BL79" s="88"/>
      <c r="BM79" s="88"/>
      <c r="BN79" s="88"/>
      <c r="BO79" s="88"/>
      <c r="BP79" s="88"/>
      <c r="BQ79" s="88"/>
      <c r="BR79" s="88"/>
      <c r="BS79" s="88"/>
      <c r="BT79" s="88"/>
      <c r="BU79" s="113"/>
      <c r="BV79" s="113"/>
      <c r="BW79" s="113"/>
      <c r="BX79" s="113"/>
      <c r="BY79" s="113"/>
      <c r="BZ79" s="113"/>
      <c r="CA79" s="113"/>
      <c r="CB79" s="113"/>
      <c r="CC79" s="113"/>
      <c r="CD79" s="113"/>
      <c r="CE79" s="113"/>
      <c r="CF79" s="113"/>
      <c r="CG79" s="113"/>
      <c r="CH79" s="113"/>
      <c r="CI79" s="113"/>
      <c r="CJ79" s="113"/>
      <c r="CK79" s="113"/>
      <c r="CL79" s="113"/>
      <c r="CM79" s="121" t="s">
        <v>71</v>
      </c>
      <c r="CN79" s="121"/>
      <c r="CO79" s="121"/>
      <c r="CP79" s="121"/>
      <c r="CQ79" s="121"/>
      <c r="CR79" s="121"/>
      <c r="CS79" s="121"/>
      <c r="CT79" s="121"/>
      <c r="CU79" s="121"/>
    </row>
    <row r="80" spans="1:99" hidden="1" x14ac:dyDescent="0.2">
      <c r="A80" s="112" t="s">
        <v>140</v>
      </c>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c r="AV80" s="86"/>
      <c r="AW80" s="86"/>
      <c r="AX80" s="86"/>
      <c r="AY80" s="86"/>
      <c r="AZ80" s="94"/>
      <c r="BA80" s="94"/>
      <c r="BB80" s="94"/>
      <c r="BC80" s="94"/>
      <c r="BD80" s="94"/>
      <c r="BE80" s="94"/>
      <c r="BF80" s="94"/>
      <c r="BG80" s="94"/>
      <c r="BH80" s="94"/>
      <c r="BI80" s="94"/>
      <c r="BJ80" s="94"/>
      <c r="BK80" s="94"/>
      <c r="BL80" s="88"/>
      <c r="BM80" s="88"/>
      <c r="BN80" s="88"/>
      <c r="BO80" s="88"/>
      <c r="BP80" s="88"/>
      <c r="BQ80" s="88"/>
      <c r="BR80" s="88"/>
      <c r="BS80" s="88"/>
      <c r="BT80" s="88"/>
      <c r="BU80" s="113"/>
      <c r="BV80" s="113"/>
      <c r="BW80" s="113"/>
      <c r="BX80" s="113"/>
      <c r="BY80" s="113"/>
      <c r="BZ80" s="113"/>
      <c r="CA80" s="113"/>
      <c r="CB80" s="113"/>
      <c r="CC80" s="113"/>
      <c r="CD80" s="113"/>
      <c r="CE80" s="113"/>
      <c r="CF80" s="113"/>
      <c r="CG80" s="113"/>
      <c r="CH80" s="113"/>
      <c r="CI80" s="113"/>
      <c r="CJ80" s="113"/>
      <c r="CK80" s="113"/>
      <c r="CL80" s="113"/>
      <c r="CM80" s="121"/>
      <c r="CN80" s="121"/>
      <c r="CO80" s="121"/>
      <c r="CP80" s="121"/>
      <c r="CQ80" s="121"/>
      <c r="CR80" s="121"/>
      <c r="CS80" s="121"/>
      <c r="CT80" s="121"/>
      <c r="CU80" s="121"/>
    </row>
    <row r="81" spans="1:99" x14ac:dyDescent="0.2">
      <c r="A81" s="109" t="s">
        <v>141</v>
      </c>
      <c r="B81" s="109"/>
      <c r="C81" s="109"/>
      <c r="D81" s="109"/>
      <c r="E81" s="109"/>
      <c r="F81" s="109"/>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c r="AD81" s="109"/>
      <c r="AE81" s="109"/>
      <c r="AF81" s="109"/>
      <c r="AG81" s="109"/>
      <c r="AH81" s="109"/>
      <c r="AI81" s="109"/>
      <c r="AJ81" s="109"/>
      <c r="AK81" s="109"/>
      <c r="AL81" s="109"/>
      <c r="AM81" s="109"/>
      <c r="AN81" s="109"/>
      <c r="AO81" s="109"/>
      <c r="AP81" s="109"/>
      <c r="AQ81" s="109"/>
      <c r="AR81" s="109"/>
      <c r="AS81" s="109"/>
      <c r="AT81" s="109"/>
      <c r="AU81" s="109"/>
      <c r="AV81" s="86" t="s">
        <v>142</v>
      </c>
      <c r="AW81" s="86"/>
      <c r="AX81" s="86"/>
      <c r="AY81" s="86"/>
      <c r="AZ81" s="94" t="s">
        <v>143</v>
      </c>
      <c r="BA81" s="94"/>
      <c r="BB81" s="94"/>
      <c r="BC81" s="94"/>
      <c r="BD81" s="94"/>
      <c r="BE81" s="94"/>
      <c r="BF81" s="94"/>
      <c r="BG81" s="94"/>
      <c r="BH81" s="94"/>
      <c r="BI81" s="94"/>
      <c r="BJ81" s="94"/>
      <c r="BK81" s="94"/>
      <c r="BL81" s="124">
        <f>BL83</f>
        <v>7513409.7300000004</v>
      </c>
      <c r="BM81" s="124"/>
      <c r="BN81" s="124"/>
      <c r="BO81" s="124"/>
      <c r="BP81" s="124"/>
      <c r="BQ81" s="124"/>
      <c r="BR81" s="124"/>
      <c r="BS81" s="124"/>
      <c r="BT81" s="124"/>
      <c r="BU81" s="124">
        <f>BU83</f>
        <v>4436620</v>
      </c>
      <c r="BV81" s="124"/>
      <c r="BW81" s="124"/>
      <c r="BX81" s="124"/>
      <c r="BY81" s="124"/>
      <c r="BZ81" s="124"/>
      <c r="CA81" s="124"/>
      <c r="CB81" s="124"/>
      <c r="CC81" s="124"/>
      <c r="CD81" s="124">
        <f>CD83</f>
        <v>3829620</v>
      </c>
      <c r="CE81" s="124"/>
      <c r="CF81" s="124"/>
      <c r="CG81" s="124"/>
      <c r="CH81" s="124"/>
      <c r="CI81" s="124"/>
      <c r="CJ81" s="124"/>
      <c r="CK81" s="124"/>
      <c r="CL81" s="124"/>
      <c r="CM81" s="121" t="s">
        <v>71</v>
      </c>
      <c r="CN81" s="121"/>
      <c r="CO81" s="121"/>
      <c r="CP81" s="121"/>
      <c r="CQ81" s="121"/>
      <c r="CR81" s="121"/>
      <c r="CS81" s="121"/>
      <c r="CT81" s="121"/>
      <c r="CU81" s="121"/>
    </row>
    <row r="82" spans="1:99" x14ac:dyDescent="0.2">
      <c r="A82" s="112" t="s">
        <v>144</v>
      </c>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86"/>
      <c r="AW82" s="86"/>
      <c r="AX82" s="86"/>
      <c r="AY82" s="86"/>
      <c r="AZ82" s="94"/>
      <c r="BA82" s="94"/>
      <c r="BB82" s="94"/>
      <c r="BC82" s="94"/>
      <c r="BD82" s="94"/>
      <c r="BE82" s="94"/>
      <c r="BF82" s="94"/>
      <c r="BG82" s="94"/>
      <c r="BH82" s="94"/>
      <c r="BI82" s="94"/>
      <c r="BJ82" s="94"/>
      <c r="BK82" s="94"/>
      <c r="BL82" s="124"/>
      <c r="BM82" s="124"/>
      <c r="BN82" s="124"/>
      <c r="BO82" s="124"/>
      <c r="BP82" s="124"/>
      <c r="BQ82" s="124"/>
      <c r="BR82" s="124"/>
      <c r="BS82" s="124"/>
      <c r="BT82" s="124"/>
      <c r="BU82" s="124"/>
      <c r="BV82" s="124"/>
      <c r="BW82" s="124"/>
      <c r="BX82" s="124"/>
      <c r="BY82" s="124"/>
      <c r="BZ82" s="124"/>
      <c r="CA82" s="124"/>
      <c r="CB82" s="124"/>
      <c r="CC82" s="124"/>
      <c r="CD82" s="124"/>
      <c r="CE82" s="124"/>
      <c r="CF82" s="124"/>
      <c r="CG82" s="124"/>
      <c r="CH82" s="124"/>
      <c r="CI82" s="124"/>
      <c r="CJ82" s="124"/>
      <c r="CK82" s="124"/>
      <c r="CL82" s="124"/>
      <c r="CM82" s="121"/>
      <c r="CN82" s="121"/>
      <c r="CO82" s="121"/>
      <c r="CP82" s="121"/>
      <c r="CQ82" s="121"/>
      <c r="CR82" s="121"/>
      <c r="CS82" s="121"/>
      <c r="CT82" s="121"/>
      <c r="CU82" s="121"/>
    </row>
    <row r="83" spans="1:99" x14ac:dyDescent="0.2">
      <c r="A83" s="128" t="s">
        <v>76</v>
      </c>
      <c r="B83" s="128"/>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86" t="s">
        <v>145</v>
      </c>
      <c r="AW83" s="86"/>
      <c r="AX83" s="86"/>
      <c r="AY83" s="86"/>
      <c r="AZ83" s="94" t="s">
        <v>143</v>
      </c>
      <c r="BA83" s="94"/>
      <c r="BB83" s="94"/>
      <c r="BC83" s="94"/>
      <c r="BD83" s="94"/>
      <c r="BE83" s="94"/>
      <c r="BF83" s="94" t="s">
        <v>146</v>
      </c>
      <c r="BG83" s="94"/>
      <c r="BH83" s="94"/>
      <c r="BI83" s="94"/>
      <c r="BJ83" s="94"/>
      <c r="BK83" s="94"/>
      <c r="BL83" s="88">
        <f>7163089.73+350320</f>
        <v>7513409.7300000004</v>
      </c>
      <c r="BM83" s="88"/>
      <c r="BN83" s="88"/>
      <c r="BO83" s="88"/>
      <c r="BP83" s="88"/>
      <c r="BQ83" s="88"/>
      <c r="BR83" s="88"/>
      <c r="BS83" s="88"/>
      <c r="BT83" s="88"/>
      <c r="BU83" s="88">
        <f>4086300+350320</f>
        <v>4436620</v>
      </c>
      <c r="BV83" s="88"/>
      <c r="BW83" s="88"/>
      <c r="BX83" s="88"/>
      <c r="BY83" s="88"/>
      <c r="BZ83" s="88"/>
      <c r="CA83" s="88"/>
      <c r="CB83" s="88"/>
      <c r="CC83" s="88"/>
      <c r="CD83" s="88">
        <f>3479300+350320</f>
        <v>3829620</v>
      </c>
      <c r="CE83" s="88"/>
      <c r="CF83" s="88"/>
      <c r="CG83" s="88"/>
      <c r="CH83" s="88"/>
      <c r="CI83" s="88"/>
      <c r="CJ83" s="88"/>
      <c r="CK83" s="88"/>
      <c r="CL83" s="88"/>
      <c r="CM83" s="121" t="s">
        <v>71</v>
      </c>
      <c r="CN83" s="121"/>
      <c r="CO83" s="121"/>
      <c r="CP83" s="121"/>
      <c r="CQ83" s="121"/>
      <c r="CR83" s="121"/>
      <c r="CS83" s="121"/>
      <c r="CT83" s="121"/>
      <c r="CU83" s="121"/>
    </row>
    <row r="84" spans="1:99" x14ac:dyDescent="0.2">
      <c r="A84" s="129" t="s">
        <v>147</v>
      </c>
      <c r="B84" s="129"/>
      <c r="C84" s="129"/>
      <c r="D84" s="129"/>
      <c r="E84" s="129"/>
      <c r="F84" s="129"/>
      <c r="G84" s="129"/>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c r="AH84" s="129"/>
      <c r="AI84" s="129"/>
      <c r="AJ84" s="129"/>
      <c r="AK84" s="129"/>
      <c r="AL84" s="129"/>
      <c r="AM84" s="129"/>
      <c r="AN84" s="129"/>
      <c r="AO84" s="129"/>
      <c r="AP84" s="129"/>
      <c r="AQ84" s="129"/>
      <c r="AR84" s="129"/>
      <c r="AS84" s="129"/>
      <c r="AT84" s="129"/>
      <c r="AU84" s="129"/>
      <c r="AV84" s="86"/>
      <c r="AW84" s="86"/>
      <c r="AX84" s="86"/>
      <c r="AY84" s="86"/>
      <c r="AZ84" s="94"/>
      <c r="BA84" s="94"/>
      <c r="BB84" s="94"/>
      <c r="BC84" s="94"/>
      <c r="BD84" s="94"/>
      <c r="BE84" s="94"/>
      <c r="BF84" s="94"/>
      <c r="BG84" s="94"/>
      <c r="BH84" s="94"/>
      <c r="BI84" s="94"/>
      <c r="BJ84" s="94"/>
      <c r="BK84" s="94"/>
      <c r="BL84" s="88"/>
      <c r="BM84" s="88"/>
      <c r="BN84" s="88"/>
      <c r="BO84" s="88"/>
      <c r="BP84" s="88"/>
      <c r="BQ84" s="88"/>
      <c r="BR84" s="88"/>
      <c r="BS84" s="88"/>
      <c r="BT84" s="88"/>
      <c r="BU84" s="88"/>
      <c r="BV84" s="88"/>
      <c r="BW84" s="88"/>
      <c r="BX84" s="88"/>
      <c r="BY84" s="88"/>
      <c r="BZ84" s="88"/>
      <c r="CA84" s="88"/>
      <c r="CB84" s="88"/>
      <c r="CC84" s="88"/>
      <c r="CD84" s="88"/>
      <c r="CE84" s="88"/>
      <c r="CF84" s="88"/>
      <c r="CG84" s="88"/>
      <c r="CH84" s="88"/>
      <c r="CI84" s="88"/>
      <c r="CJ84" s="88"/>
      <c r="CK84" s="88"/>
      <c r="CL84" s="88"/>
      <c r="CM84" s="121"/>
      <c r="CN84" s="121"/>
      <c r="CO84" s="121"/>
      <c r="CP84" s="121"/>
      <c r="CQ84" s="121"/>
      <c r="CR84" s="121"/>
      <c r="CS84" s="121"/>
      <c r="CT84" s="121"/>
      <c r="CU84" s="121"/>
    </row>
    <row r="85" spans="1:99" ht="15" customHeight="1" x14ac:dyDescent="0.2">
      <c r="A85" s="130" t="s">
        <v>148</v>
      </c>
      <c r="B85" s="130"/>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c r="AG85" s="130"/>
      <c r="AH85" s="130"/>
      <c r="AI85" s="130"/>
      <c r="AJ85" s="130"/>
      <c r="AK85" s="130"/>
      <c r="AL85" s="130"/>
      <c r="AM85" s="130"/>
      <c r="AN85" s="130"/>
      <c r="AO85" s="130"/>
      <c r="AP85" s="130"/>
      <c r="AQ85" s="130"/>
      <c r="AR85" s="130"/>
      <c r="AS85" s="130"/>
      <c r="AT85" s="130"/>
      <c r="AU85" s="130"/>
      <c r="AV85" s="86" t="s">
        <v>149</v>
      </c>
      <c r="AW85" s="86"/>
      <c r="AX85" s="86"/>
      <c r="AY85" s="86"/>
      <c r="AZ85" s="94" t="s">
        <v>143</v>
      </c>
      <c r="BA85" s="94"/>
      <c r="BB85" s="94"/>
      <c r="BC85" s="94"/>
      <c r="BD85" s="94"/>
      <c r="BE85" s="94"/>
      <c r="BF85" s="94"/>
      <c r="BG85" s="94"/>
      <c r="BH85" s="94"/>
      <c r="BI85" s="94"/>
      <c r="BJ85" s="94"/>
      <c r="BK85" s="94"/>
      <c r="BL85" s="88"/>
      <c r="BM85" s="88"/>
      <c r="BN85" s="88"/>
      <c r="BO85" s="88"/>
      <c r="BP85" s="88"/>
      <c r="BQ85" s="88"/>
      <c r="BR85" s="88"/>
      <c r="BS85" s="88"/>
      <c r="BT85" s="88"/>
      <c r="BU85" s="113"/>
      <c r="BV85" s="113"/>
      <c r="BW85" s="113"/>
      <c r="BX85" s="113"/>
      <c r="BY85" s="113"/>
      <c r="BZ85" s="113"/>
      <c r="CA85" s="113"/>
      <c r="CB85" s="113"/>
      <c r="CC85" s="113"/>
      <c r="CD85" s="113"/>
      <c r="CE85" s="113"/>
      <c r="CF85" s="113"/>
      <c r="CG85" s="113"/>
      <c r="CH85" s="113"/>
      <c r="CI85" s="113"/>
      <c r="CJ85" s="113"/>
      <c r="CK85" s="113"/>
      <c r="CL85" s="113"/>
      <c r="CM85" s="121" t="s">
        <v>71</v>
      </c>
      <c r="CN85" s="121"/>
      <c r="CO85" s="121"/>
      <c r="CP85" s="121"/>
      <c r="CQ85" s="121"/>
      <c r="CR85" s="121"/>
      <c r="CS85" s="121"/>
      <c r="CT85" s="121"/>
      <c r="CU85" s="121"/>
    </row>
    <row r="86" spans="1:99" x14ac:dyDescent="0.2">
      <c r="A86" s="127" t="s">
        <v>150</v>
      </c>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127"/>
      <c r="AU86" s="127"/>
      <c r="AV86" s="86" t="s">
        <v>151</v>
      </c>
      <c r="AW86" s="86"/>
      <c r="AX86" s="86"/>
      <c r="AY86" s="86"/>
      <c r="AZ86" s="94" t="s">
        <v>84</v>
      </c>
      <c r="BA86" s="94"/>
      <c r="BB86" s="94"/>
      <c r="BC86" s="94"/>
      <c r="BD86" s="94"/>
      <c r="BE86" s="94"/>
      <c r="BF86" s="94"/>
      <c r="BG86" s="94"/>
      <c r="BH86" s="94"/>
      <c r="BI86" s="94"/>
      <c r="BJ86" s="94"/>
      <c r="BK86" s="94"/>
      <c r="BL86" s="88"/>
      <c r="BM86" s="88"/>
      <c r="BN86" s="88"/>
      <c r="BO86" s="88"/>
      <c r="BP86" s="88"/>
      <c r="BQ86" s="88"/>
      <c r="BR86" s="88"/>
      <c r="BS86" s="88"/>
      <c r="BT86" s="88"/>
      <c r="BU86" s="113"/>
      <c r="BV86" s="113"/>
      <c r="BW86" s="113"/>
      <c r="BX86" s="113"/>
      <c r="BY86" s="113"/>
      <c r="BZ86" s="113"/>
      <c r="CA86" s="113"/>
      <c r="CB86" s="113"/>
      <c r="CC86" s="113"/>
      <c r="CD86" s="113"/>
      <c r="CE86" s="113"/>
      <c r="CF86" s="113"/>
      <c r="CG86" s="113"/>
      <c r="CH86" s="113"/>
      <c r="CI86" s="113"/>
      <c r="CJ86" s="113"/>
      <c r="CK86" s="113"/>
      <c r="CL86" s="113"/>
      <c r="CM86" s="121" t="s">
        <v>71</v>
      </c>
      <c r="CN86" s="121"/>
      <c r="CO86" s="121"/>
      <c r="CP86" s="121"/>
      <c r="CQ86" s="121"/>
      <c r="CR86" s="121"/>
      <c r="CS86" s="121"/>
      <c r="CT86" s="121"/>
      <c r="CU86" s="121"/>
    </row>
    <row r="87" spans="1:99" x14ac:dyDescent="0.2">
      <c r="A87" s="112" t="s">
        <v>152</v>
      </c>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c r="AR87" s="112"/>
      <c r="AS87" s="112"/>
      <c r="AT87" s="112"/>
      <c r="AU87" s="112"/>
      <c r="AV87" s="86"/>
      <c r="AW87" s="86"/>
      <c r="AX87" s="86"/>
      <c r="AY87" s="86"/>
      <c r="AZ87" s="94"/>
      <c r="BA87" s="94"/>
      <c r="BB87" s="94"/>
      <c r="BC87" s="94"/>
      <c r="BD87" s="94"/>
      <c r="BE87" s="94"/>
      <c r="BF87" s="94"/>
      <c r="BG87" s="94"/>
      <c r="BH87" s="94"/>
      <c r="BI87" s="94"/>
      <c r="BJ87" s="94"/>
      <c r="BK87" s="94"/>
      <c r="BL87" s="88"/>
      <c r="BM87" s="88"/>
      <c r="BN87" s="88"/>
      <c r="BO87" s="88"/>
      <c r="BP87" s="88"/>
      <c r="BQ87" s="88"/>
      <c r="BR87" s="88"/>
      <c r="BS87" s="88"/>
      <c r="BT87" s="88"/>
      <c r="BU87" s="113"/>
      <c r="BV87" s="113"/>
      <c r="BW87" s="113"/>
      <c r="BX87" s="113"/>
      <c r="BY87" s="113"/>
      <c r="BZ87" s="113"/>
      <c r="CA87" s="113"/>
      <c r="CB87" s="113"/>
      <c r="CC87" s="113"/>
      <c r="CD87" s="113"/>
      <c r="CE87" s="113"/>
      <c r="CF87" s="113"/>
      <c r="CG87" s="113"/>
      <c r="CH87" s="113"/>
      <c r="CI87" s="113"/>
      <c r="CJ87" s="113"/>
      <c r="CK87" s="113"/>
      <c r="CL87" s="113"/>
      <c r="CM87" s="121"/>
      <c r="CN87" s="121"/>
      <c r="CO87" s="121"/>
      <c r="CP87" s="121"/>
      <c r="CQ87" s="121"/>
      <c r="CR87" s="121"/>
      <c r="CS87" s="121"/>
      <c r="CT87" s="121"/>
      <c r="CU87" s="121"/>
    </row>
    <row r="88" spans="1:99" x14ac:dyDescent="0.2">
      <c r="A88" s="127" t="s">
        <v>153</v>
      </c>
      <c r="B88" s="127"/>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27"/>
      <c r="AR88" s="127"/>
      <c r="AS88" s="127"/>
      <c r="AT88" s="127"/>
      <c r="AU88" s="127"/>
      <c r="AV88" s="86" t="s">
        <v>154</v>
      </c>
      <c r="AW88" s="86"/>
      <c r="AX88" s="86"/>
      <c r="AY88" s="86"/>
      <c r="AZ88" s="94" t="s">
        <v>155</v>
      </c>
      <c r="BA88" s="94"/>
      <c r="BB88" s="94"/>
      <c r="BC88" s="94"/>
      <c r="BD88" s="94"/>
      <c r="BE88" s="94"/>
      <c r="BF88" s="94"/>
      <c r="BG88" s="94"/>
      <c r="BH88" s="94"/>
      <c r="BI88" s="94"/>
      <c r="BJ88" s="94"/>
      <c r="BK88" s="94"/>
      <c r="BL88" s="88"/>
      <c r="BM88" s="88"/>
      <c r="BN88" s="88"/>
      <c r="BO88" s="88"/>
      <c r="BP88" s="88"/>
      <c r="BQ88" s="88"/>
      <c r="BR88" s="88"/>
      <c r="BS88" s="88"/>
      <c r="BT88" s="88"/>
      <c r="BU88" s="113"/>
      <c r="BV88" s="113"/>
      <c r="BW88" s="113"/>
      <c r="BX88" s="113"/>
      <c r="BY88" s="113"/>
      <c r="BZ88" s="113"/>
      <c r="CA88" s="113"/>
      <c r="CB88" s="113"/>
      <c r="CC88" s="113"/>
      <c r="CD88" s="113"/>
      <c r="CE88" s="113"/>
      <c r="CF88" s="113"/>
      <c r="CG88" s="113"/>
      <c r="CH88" s="113"/>
      <c r="CI88" s="113"/>
      <c r="CJ88" s="113"/>
      <c r="CK88" s="113"/>
      <c r="CL88" s="113"/>
      <c r="CM88" s="121" t="s">
        <v>71</v>
      </c>
      <c r="CN88" s="121"/>
      <c r="CO88" s="121"/>
      <c r="CP88" s="121"/>
      <c r="CQ88" s="121"/>
      <c r="CR88" s="121"/>
      <c r="CS88" s="121"/>
      <c r="CT88" s="121"/>
      <c r="CU88" s="121"/>
    </row>
    <row r="89" spans="1:99" x14ac:dyDescent="0.2">
      <c r="A89" s="112" t="s">
        <v>152</v>
      </c>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86"/>
      <c r="AW89" s="86"/>
      <c r="AX89" s="86"/>
      <c r="AY89" s="86"/>
      <c r="AZ89" s="94"/>
      <c r="BA89" s="94"/>
      <c r="BB89" s="94"/>
      <c r="BC89" s="94"/>
      <c r="BD89" s="94"/>
      <c r="BE89" s="94"/>
      <c r="BF89" s="94"/>
      <c r="BG89" s="94"/>
      <c r="BH89" s="94"/>
      <c r="BI89" s="94"/>
      <c r="BJ89" s="94"/>
      <c r="BK89" s="94"/>
      <c r="BL89" s="88"/>
      <c r="BM89" s="88"/>
      <c r="BN89" s="88"/>
      <c r="BO89" s="88"/>
      <c r="BP89" s="88"/>
      <c r="BQ89" s="88"/>
      <c r="BR89" s="88"/>
      <c r="BS89" s="88"/>
      <c r="BT89" s="88"/>
      <c r="BU89" s="113"/>
      <c r="BV89" s="113"/>
      <c r="BW89" s="113"/>
      <c r="BX89" s="113"/>
      <c r="BY89" s="113"/>
      <c r="BZ89" s="113"/>
      <c r="CA89" s="113"/>
      <c r="CB89" s="113"/>
      <c r="CC89" s="113"/>
      <c r="CD89" s="113"/>
      <c r="CE89" s="113"/>
      <c r="CF89" s="113"/>
      <c r="CG89" s="113"/>
      <c r="CH89" s="113"/>
      <c r="CI89" s="113"/>
      <c r="CJ89" s="113"/>
      <c r="CK89" s="113"/>
      <c r="CL89" s="113"/>
      <c r="CM89" s="121"/>
      <c r="CN89" s="121"/>
      <c r="CO89" s="121"/>
      <c r="CP89" s="121"/>
      <c r="CQ89" s="121"/>
      <c r="CR89" s="121"/>
      <c r="CS89" s="121"/>
      <c r="CT89" s="121"/>
      <c r="CU89" s="121"/>
    </row>
    <row r="90" spans="1:99" x14ac:dyDescent="0.2">
      <c r="A90" s="109" t="s">
        <v>156</v>
      </c>
      <c r="B90" s="109"/>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109"/>
      <c r="AL90" s="109"/>
      <c r="AM90" s="109"/>
      <c r="AN90" s="109"/>
      <c r="AO90" s="109"/>
      <c r="AP90" s="109"/>
      <c r="AQ90" s="109"/>
      <c r="AR90" s="109"/>
      <c r="AS90" s="109"/>
      <c r="AT90" s="109"/>
      <c r="AU90" s="109"/>
      <c r="AV90" s="86" t="s">
        <v>157</v>
      </c>
      <c r="AW90" s="86"/>
      <c r="AX90" s="86"/>
      <c r="AY90" s="86"/>
      <c r="AZ90" s="94" t="s">
        <v>158</v>
      </c>
      <c r="BA90" s="94"/>
      <c r="BB90" s="94"/>
      <c r="BC90" s="94"/>
      <c r="BD90" s="94"/>
      <c r="BE90" s="94"/>
      <c r="BF90" s="94"/>
      <c r="BG90" s="94"/>
      <c r="BH90" s="94"/>
      <c r="BI90" s="94"/>
      <c r="BJ90" s="94"/>
      <c r="BK90" s="94"/>
      <c r="BL90" s="88"/>
      <c r="BM90" s="88"/>
      <c r="BN90" s="88"/>
      <c r="BO90" s="88"/>
      <c r="BP90" s="88"/>
      <c r="BQ90" s="88"/>
      <c r="BR90" s="88"/>
      <c r="BS90" s="88"/>
      <c r="BT90" s="88"/>
      <c r="BU90" s="113"/>
      <c r="BV90" s="113"/>
      <c r="BW90" s="113"/>
      <c r="BX90" s="113"/>
      <c r="BY90" s="113"/>
      <c r="BZ90" s="113"/>
      <c r="CA90" s="113"/>
      <c r="CB90" s="113"/>
      <c r="CC90" s="113"/>
      <c r="CD90" s="113"/>
      <c r="CE90" s="113"/>
      <c r="CF90" s="113"/>
      <c r="CG90" s="113"/>
      <c r="CH90" s="113"/>
      <c r="CI90" s="113"/>
      <c r="CJ90" s="113"/>
      <c r="CK90" s="113"/>
      <c r="CL90" s="113"/>
      <c r="CM90" s="121" t="s">
        <v>71</v>
      </c>
      <c r="CN90" s="121"/>
      <c r="CO90" s="121"/>
      <c r="CP90" s="121"/>
      <c r="CQ90" s="121"/>
      <c r="CR90" s="121"/>
      <c r="CS90" s="121"/>
      <c r="CT90" s="121"/>
      <c r="CU90" s="121"/>
    </row>
    <row r="91" spans="1:99" x14ac:dyDescent="0.2">
      <c r="A91" s="112" t="s">
        <v>159</v>
      </c>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c r="AR91" s="112"/>
      <c r="AS91" s="112"/>
      <c r="AT91" s="112"/>
      <c r="AU91" s="112"/>
      <c r="AV91" s="86"/>
      <c r="AW91" s="86"/>
      <c r="AX91" s="86"/>
      <c r="AY91" s="86"/>
      <c r="AZ91" s="94"/>
      <c r="BA91" s="94"/>
      <c r="BB91" s="94"/>
      <c r="BC91" s="94"/>
      <c r="BD91" s="94"/>
      <c r="BE91" s="94"/>
      <c r="BF91" s="94"/>
      <c r="BG91" s="94"/>
      <c r="BH91" s="94"/>
      <c r="BI91" s="94"/>
      <c r="BJ91" s="94"/>
      <c r="BK91" s="94"/>
      <c r="BL91" s="88"/>
      <c r="BM91" s="88"/>
      <c r="BN91" s="88"/>
      <c r="BO91" s="88"/>
      <c r="BP91" s="88"/>
      <c r="BQ91" s="88"/>
      <c r="BR91" s="88"/>
      <c r="BS91" s="88"/>
      <c r="BT91" s="88"/>
      <c r="BU91" s="113"/>
      <c r="BV91" s="113"/>
      <c r="BW91" s="113"/>
      <c r="BX91" s="113"/>
      <c r="BY91" s="113"/>
      <c r="BZ91" s="113"/>
      <c r="CA91" s="113"/>
      <c r="CB91" s="113"/>
      <c r="CC91" s="113"/>
      <c r="CD91" s="113"/>
      <c r="CE91" s="113"/>
      <c r="CF91" s="113"/>
      <c r="CG91" s="113"/>
      <c r="CH91" s="113"/>
      <c r="CI91" s="113"/>
      <c r="CJ91" s="113"/>
      <c r="CK91" s="113"/>
      <c r="CL91" s="113"/>
      <c r="CM91" s="121"/>
      <c r="CN91" s="121"/>
      <c r="CO91" s="121"/>
      <c r="CP91" s="121"/>
      <c r="CQ91" s="121"/>
      <c r="CR91" s="121"/>
      <c r="CS91" s="121"/>
      <c r="CT91" s="121"/>
      <c r="CU91" s="121"/>
    </row>
    <row r="92" spans="1:99" x14ac:dyDescent="0.2">
      <c r="A92" s="128" t="s">
        <v>76</v>
      </c>
      <c r="B92" s="128"/>
      <c r="C92" s="128"/>
      <c r="D92" s="128"/>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c r="AH92" s="128"/>
      <c r="AI92" s="128"/>
      <c r="AJ92" s="128"/>
      <c r="AK92" s="128"/>
      <c r="AL92" s="128"/>
      <c r="AM92" s="128"/>
      <c r="AN92" s="128"/>
      <c r="AO92" s="128"/>
      <c r="AP92" s="128"/>
      <c r="AQ92" s="128"/>
      <c r="AR92" s="128"/>
      <c r="AS92" s="128"/>
      <c r="AT92" s="128"/>
      <c r="AU92" s="128"/>
      <c r="AV92" s="86" t="s">
        <v>160</v>
      </c>
      <c r="AW92" s="86"/>
      <c r="AX92" s="86"/>
      <c r="AY92" s="86"/>
      <c r="AZ92" s="94" t="s">
        <v>158</v>
      </c>
      <c r="BA92" s="94"/>
      <c r="BB92" s="94"/>
      <c r="BC92" s="94"/>
      <c r="BD92" s="94"/>
      <c r="BE92" s="94"/>
      <c r="BF92" s="94"/>
      <c r="BG92" s="94"/>
      <c r="BH92" s="94"/>
      <c r="BI92" s="94"/>
      <c r="BJ92" s="94"/>
      <c r="BK92" s="94"/>
      <c r="BL92" s="88"/>
      <c r="BM92" s="88"/>
      <c r="BN92" s="88"/>
      <c r="BO92" s="88"/>
      <c r="BP92" s="88"/>
      <c r="BQ92" s="88"/>
      <c r="BR92" s="88"/>
      <c r="BS92" s="88"/>
      <c r="BT92" s="88"/>
      <c r="BU92" s="113"/>
      <c r="BV92" s="113"/>
      <c r="BW92" s="113"/>
      <c r="BX92" s="113"/>
      <c r="BY92" s="113"/>
      <c r="BZ92" s="113"/>
      <c r="CA92" s="113"/>
      <c r="CB92" s="113"/>
      <c r="CC92" s="113"/>
      <c r="CD92" s="113"/>
      <c r="CE92" s="113"/>
      <c r="CF92" s="113"/>
      <c r="CG92" s="113"/>
      <c r="CH92" s="113"/>
      <c r="CI92" s="113"/>
      <c r="CJ92" s="113"/>
      <c r="CK92" s="113"/>
      <c r="CL92" s="113"/>
      <c r="CM92" s="121" t="s">
        <v>71</v>
      </c>
      <c r="CN92" s="121"/>
      <c r="CO92" s="121"/>
      <c r="CP92" s="121"/>
      <c r="CQ92" s="121"/>
      <c r="CR92" s="121"/>
      <c r="CS92" s="121"/>
      <c r="CT92" s="121"/>
      <c r="CU92" s="121"/>
    </row>
    <row r="93" spans="1:99" x14ac:dyDescent="0.2">
      <c r="A93" s="129" t="s">
        <v>161</v>
      </c>
      <c r="B93" s="129"/>
      <c r="C93" s="129"/>
      <c r="D93" s="129"/>
      <c r="E93" s="129"/>
      <c r="F93" s="129"/>
      <c r="G93" s="129"/>
      <c r="H93" s="129"/>
      <c r="I93" s="129"/>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c r="AG93" s="129"/>
      <c r="AH93" s="129"/>
      <c r="AI93" s="129"/>
      <c r="AJ93" s="129"/>
      <c r="AK93" s="129"/>
      <c r="AL93" s="129"/>
      <c r="AM93" s="129"/>
      <c r="AN93" s="129"/>
      <c r="AO93" s="129"/>
      <c r="AP93" s="129"/>
      <c r="AQ93" s="129"/>
      <c r="AR93" s="129"/>
      <c r="AS93" s="129"/>
      <c r="AT93" s="129"/>
      <c r="AU93" s="129"/>
      <c r="AV93" s="86"/>
      <c r="AW93" s="86"/>
      <c r="AX93" s="86"/>
      <c r="AY93" s="86"/>
      <c r="AZ93" s="94"/>
      <c r="BA93" s="94"/>
      <c r="BB93" s="94"/>
      <c r="BC93" s="94"/>
      <c r="BD93" s="94"/>
      <c r="BE93" s="94"/>
      <c r="BF93" s="94"/>
      <c r="BG93" s="94"/>
      <c r="BH93" s="94"/>
      <c r="BI93" s="94"/>
      <c r="BJ93" s="94"/>
      <c r="BK93" s="94"/>
      <c r="BL93" s="88"/>
      <c r="BM93" s="88"/>
      <c r="BN93" s="88"/>
      <c r="BO93" s="88"/>
      <c r="BP93" s="88"/>
      <c r="BQ93" s="88"/>
      <c r="BR93" s="88"/>
      <c r="BS93" s="88"/>
      <c r="BT93" s="88"/>
      <c r="BU93" s="113"/>
      <c r="BV93" s="113"/>
      <c r="BW93" s="113"/>
      <c r="BX93" s="113"/>
      <c r="BY93" s="113"/>
      <c r="BZ93" s="113"/>
      <c r="CA93" s="113"/>
      <c r="CB93" s="113"/>
      <c r="CC93" s="113"/>
      <c r="CD93" s="113"/>
      <c r="CE93" s="113"/>
      <c r="CF93" s="113"/>
      <c r="CG93" s="113"/>
      <c r="CH93" s="113"/>
      <c r="CI93" s="113"/>
      <c r="CJ93" s="113"/>
      <c r="CK93" s="113"/>
      <c r="CL93" s="113"/>
      <c r="CM93" s="121"/>
      <c r="CN93" s="121"/>
      <c r="CO93" s="121"/>
      <c r="CP93" s="121"/>
      <c r="CQ93" s="121"/>
      <c r="CR93" s="121"/>
      <c r="CS93" s="121"/>
      <c r="CT93" s="121"/>
      <c r="CU93" s="121"/>
    </row>
    <row r="94" spans="1:99" ht="13.5" customHeight="1" x14ac:dyDescent="0.2">
      <c r="A94" s="130" t="s">
        <v>162</v>
      </c>
      <c r="B94" s="130"/>
      <c r="C94" s="130"/>
      <c r="D94" s="130"/>
      <c r="E94" s="130"/>
      <c r="F94" s="130"/>
      <c r="G94" s="130"/>
      <c r="H94" s="130"/>
      <c r="I94" s="130"/>
      <c r="J94" s="130"/>
      <c r="K94" s="130"/>
      <c r="L94" s="130"/>
      <c r="M94" s="130"/>
      <c r="N94" s="130"/>
      <c r="O94" s="130"/>
      <c r="P94" s="130"/>
      <c r="Q94" s="130"/>
      <c r="R94" s="130"/>
      <c r="S94" s="130"/>
      <c r="T94" s="130"/>
      <c r="U94" s="130"/>
      <c r="V94" s="130"/>
      <c r="W94" s="130"/>
      <c r="X94" s="130"/>
      <c r="Y94" s="130"/>
      <c r="Z94" s="130"/>
      <c r="AA94" s="130"/>
      <c r="AB94" s="130"/>
      <c r="AC94" s="130"/>
      <c r="AD94" s="130"/>
      <c r="AE94" s="130"/>
      <c r="AF94" s="130"/>
      <c r="AG94" s="130"/>
      <c r="AH94" s="130"/>
      <c r="AI94" s="130"/>
      <c r="AJ94" s="130"/>
      <c r="AK94" s="130"/>
      <c r="AL94" s="130"/>
      <c r="AM94" s="130"/>
      <c r="AN94" s="130"/>
      <c r="AO94" s="130"/>
      <c r="AP94" s="130"/>
      <c r="AQ94" s="130"/>
      <c r="AR94" s="130"/>
      <c r="AS94" s="130"/>
      <c r="AT94" s="130"/>
      <c r="AU94" s="130"/>
      <c r="AV94" s="86" t="s">
        <v>163</v>
      </c>
      <c r="AW94" s="86"/>
      <c r="AX94" s="86"/>
      <c r="AY94" s="86"/>
      <c r="AZ94" s="94" t="s">
        <v>158</v>
      </c>
      <c r="BA94" s="94"/>
      <c r="BB94" s="94"/>
      <c r="BC94" s="94"/>
      <c r="BD94" s="94"/>
      <c r="BE94" s="94"/>
      <c r="BF94" s="94"/>
      <c r="BG94" s="94"/>
      <c r="BH94" s="94"/>
      <c r="BI94" s="94"/>
      <c r="BJ94" s="94"/>
      <c r="BK94" s="94"/>
      <c r="BL94" s="88"/>
      <c r="BM94" s="88"/>
      <c r="BN94" s="88"/>
      <c r="BO94" s="88"/>
      <c r="BP94" s="88"/>
      <c r="BQ94" s="88"/>
      <c r="BR94" s="88"/>
      <c r="BS94" s="88"/>
      <c r="BT94" s="88"/>
      <c r="BU94" s="113"/>
      <c r="BV94" s="113"/>
      <c r="BW94" s="113"/>
      <c r="BX94" s="113"/>
      <c r="BY94" s="113"/>
      <c r="BZ94" s="113"/>
      <c r="CA94" s="113"/>
      <c r="CB94" s="113"/>
      <c r="CC94" s="113"/>
      <c r="CD94" s="113"/>
      <c r="CE94" s="113"/>
      <c r="CF94" s="113"/>
      <c r="CG94" s="113"/>
      <c r="CH94" s="113"/>
      <c r="CI94" s="113"/>
      <c r="CJ94" s="113"/>
      <c r="CK94" s="113"/>
      <c r="CL94" s="113"/>
      <c r="CM94" s="121" t="s">
        <v>71</v>
      </c>
      <c r="CN94" s="121"/>
      <c r="CO94" s="121"/>
      <c r="CP94" s="121"/>
      <c r="CQ94" s="121"/>
      <c r="CR94" s="121"/>
      <c r="CS94" s="121"/>
      <c r="CT94" s="121"/>
      <c r="CU94" s="121"/>
    </row>
    <row r="95" spans="1:99" ht="13.5" customHeight="1" x14ac:dyDescent="0.2">
      <c r="A95" s="131" t="s">
        <v>164</v>
      </c>
      <c r="B95" s="131"/>
      <c r="C95" s="131"/>
      <c r="D95" s="131"/>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c r="AE95" s="131"/>
      <c r="AF95" s="131"/>
      <c r="AG95" s="131"/>
      <c r="AH95" s="131"/>
      <c r="AI95" s="131"/>
      <c r="AJ95" s="131"/>
      <c r="AK95" s="131"/>
      <c r="AL95" s="131"/>
      <c r="AM95" s="131"/>
      <c r="AN95" s="131"/>
      <c r="AO95" s="131"/>
      <c r="AP95" s="131"/>
      <c r="AQ95" s="131"/>
      <c r="AR95" s="131"/>
      <c r="AS95" s="131"/>
      <c r="AT95" s="131"/>
      <c r="AU95" s="131"/>
      <c r="AV95" s="132" t="s">
        <v>165</v>
      </c>
      <c r="AW95" s="132"/>
      <c r="AX95" s="132"/>
      <c r="AY95" s="132"/>
      <c r="AZ95" s="133" t="s">
        <v>166</v>
      </c>
      <c r="BA95" s="133"/>
      <c r="BB95" s="133"/>
      <c r="BC95" s="133"/>
      <c r="BD95" s="133"/>
      <c r="BE95" s="133"/>
      <c r="BF95" s="133" t="s">
        <v>167</v>
      </c>
      <c r="BG95" s="133"/>
      <c r="BH95" s="133"/>
      <c r="BI95" s="133"/>
      <c r="BJ95" s="133"/>
      <c r="BK95" s="133"/>
      <c r="BL95" s="124">
        <f>BL99+BL105</f>
        <v>0</v>
      </c>
      <c r="BM95" s="124"/>
      <c r="BN95" s="124"/>
      <c r="BO95" s="124"/>
      <c r="BP95" s="124"/>
      <c r="BQ95" s="124"/>
      <c r="BR95" s="124"/>
      <c r="BS95" s="124"/>
      <c r="BT95" s="124"/>
      <c r="BU95" s="124">
        <f>BU99+BU105</f>
        <v>0</v>
      </c>
      <c r="BV95" s="124"/>
      <c r="BW95" s="124"/>
      <c r="BX95" s="124"/>
      <c r="BY95" s="124"/>
      <c r="BZ95" s="124"/>
      <c r="CA95" s="124"/>
      <c r="CB95" s="124"/>
      <c r="CC95" s="124"/>
      <c r="CD95" s="124">
        <f>CD99+CD105</f>
        <v>0</v>
      </c>
      <c r="CE95" s="124"/>
      <c r="CF95" s="124"/>
      <c r="CG95" s="124"/>
      <c r="CH95" s="124"/>
      <c r="CI95" s="124"/>
      <c r="CJ95" s="124"/>
      <c r="CK95" s="124"/>
      <c r="CL95" s="124"/>
      <c r="CM95" s="121" t="s">
        <v>71</v>
      </c>
      <c r="CN95" s="121"/>
      <c r="CO95" s="121"/>
      <c r="CP95" s="121"/>
      <c r="CQ95" s="121"/>
      <c r="CR95" s="121"/>
      <c r="CS95" s="121"/>
      <c r="CT95" s="121"/>
      <c r="CU95" s="121"/>
    </row>
    <row r="96" spans="1:99" x14ac:dyDescent="0.2">
      <c r="A96" s="109" t="s">
        <v>76</v>
      </c>
      <c r="B96" s="109"/>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c r="AE96" s="109"/>
      <c r="AF96" s="109"/>
      <c r="AG96" s="109"/>
      <c r="AH96" s="109"/>
      <c r="AI96" s="109"/>
      <c r="AJ96" s="109"/>
      <c r="AK96" s="109"/>
      <c r="AL96" s="109"/>
      <c r="AM96" s="109"/>
      <c r="AN96" s="109"/>
      <c r="AO96" s="109"/>
      <c r="AP96" s="109"/>
      <c r="AQ96" s="109"/>
      <c r="AR96" s="109"/>
      <c r="AS96" s="109"/>
      <c r="AT96" s="109"/>
      <c r="AU96" s="109"/>
      <c r="AV96" s="86" t="s">
        <v>168</v>
      </c>
      <c r="AW96" s="86"/>
      <c r="AX96" s="86"/>
      <c r="AY96" s="86"/>
      <c r="AZ96" s="94" t="s">
        <v>169</v>
      </c>
      <c r="BA96" s="94"/>
      <c r="BB96" s="94"/>
      <c r="BC96" s="94"/>
      <c r="BD96" s="94"/>
      <c r="BE96" s="94"/>
      <c r="BF96" s="94"/>
      <c r="BG96" s="94"/>
      <c r="BH96" s="94"/>
      <c r="BI96" s="94"/>
      <c r="BJ96" s="94"/>
      <c r="BK96" s="94"/>
      <c r="BL96" s="88"/>
      <c r="BM96" s="88"/>
      <c r="BN96" s="88"/>
      <c r="BO96" s="88"/>
      <c r="BP96" s="88"/>
      <c r="BQ96" s="88"/>
      <c r="BR96" s="88"/>
      <c r="BS96" s="88"/>
      <c r="BT96" s="88"/>
      <c r="BU96" s="113"/>
      <c r="BV96" s="113"/>
      <c r="BW96" s="113"/>
      <c r="BX96" s="113"/>
      <c r="BY96" s="113"/>
      <c r="BZ96" s="113"/>
      <c r="CA96" s="113"/>
      <c r="CB96" s="113"/>
      <c r="CC96" s="113"/>
      <c r="CD96" s="113"/>
      <c r="CE96" s="113"/>
      <c r="CF96" s="113"/>
      <c r="CG96" s="113"/>
      <c r="CH96" s="113"/>
      <c r="CI96" s="113"/>
      <c r="CJ96" s="113"/>
      <c r="CK96" s="113"/>
      <c r="CL96" s="113"/>
      <c r="CM96" s="121" t="s">
        <v>71</v>
      </c>
      <c r="CN96" s="121"/>
      <c r="CO96" s="121"/>
      <c r="CP96" s="121"/>
      <c r="CQ96" s="121"/>
      <c r="CR96" s="121"/>
      <c r="CS96" s="121"/>
      <c r="CT96" s="121"/>
      <c r="CU96" s="121"/>
    </row>
    <row r="97" spans="1:99" x14ac:dyDescent="0.2">
      <c r="A97" s="115" t="s">
        <v>170</v>
      </c>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c r="AJ97" s="115"/>
      <c r="AK97" s="115"/>
      <c r="AL97" s="115"/>
      <c r="AM97" s="115"/>
      <c r="AN97" s="115"/>
      <c r="AO97" s="115"/>
      <c r="AP97" s="115"/>
      <c r="AQ97" s="115"/>
      <c r="AR97" s="115"/>
      <c r="AS97" s="115"/>
      <c r="AT97" s="115"/>
      <c r="AU97" s="115"/>
      <c r="AV97" s="86"/>
      <c r="AW97" s="86"/>
      <c r="AX97" s="86"/>
      <c r="AY97" s="86"/>
      <c r="AZ97" s="94"/>
      <c r="BA97" s="94"/>
      <c r="BB97" s="94"/>
      <c r="BC97" s="94"/>
      <c r="BD97" s="94"/>
      <c r="BE97" s="94"/>
      <c r="BF97" s="94"/>
      <c r="BG97" s="94"/>
      <c r="BH97" s="94"/>
      <c r="BI97" s="94"/>
      <c r="BJ97" s="94"/>
      <c r="BK97" s="94"/>
      <c r="BL97" s="88"/>
      <c r="BM97" s="88"/>
      <c r="BN97" s="88"/>
      <c r="BO97" s="88"/>
      <c r="BP97" s="88"/>
      <c r="BQ97" s="88"/>
      <c r="BR97" s="88"/>
      <c r="BS97" s="88"/>
      <c r="BT97" s="88"/>
      <c r="BU97" s="113"/>
      <c r="BV97" s="113"/>
      <c r="BW97" s="113"/>
      <c r="BX97" s="113"/>
      <c r="BY97" s="113"/>
      <c r="BZ97" s="113"/>
      <c r="CA97" s="113"/>
      <c r="CB97" s="113"/>
      <c r="CC97" s="113"/>
      <c r="CD97" s="113"/>
      <c r="CE97" s="113"/>
      <c r="CF97" s="113"/>
      <c r="CG97" s="113"/>
      <c r="CH97" s="113"/>
      <c r="CI97" s="113"/>
      <c r="CJ97" s="113"/>
      <c r="CK97" s="113"/>
      <c r="CL97" s="113"/>
      <c r="CM97" s="121"/>
      <c r="CN97" s="121"/>
      <c r="CO97" s="121"/>
      <c r="CP97" s="121"/>
      <c r="CQ97" s="121"/>
      <c r="CR97" s="121"/>
      <c r="CS97" s="121"/>
      <c r="CT97" s="121"/>
      <c r="CU97" s="121"/>
    </row>
    <row r="98" spans="1:99" x14ac:dyDescent="0.2">
      <c r="A98" s="112" t="s">
        <v>171</v>
      </c>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c r="AR98" s="112"/>
      <c r="AS98" s="112"/>
      <c r="AT98" s="112"/>
      <c r="AU98" s="112"/>
      <c r="AV98" s="86"/>
      <c r="AW98" s="86"/>
      <c r="AX98" s="86"/>
      <c r="AY98" s="86"/>
      <c r="AZ98" s="94"/>
      <c r="BA98" s="94"/>
      <c r="BB98" s="94"/>
      <c r="BC98" s="94"/>
      <c r="BD98" s="94"/>
      <c r="BE98" s="94"/>
      <c r="BF98" s="94"/>
      <c r="BG98" s="94"/>
      <c r="BH98" s="94"/>
      <c r="BI98" s="94"/>
      <c r="BJ98" s="94"/>
      <c r="BK98" s="94"/>
      <c r="BL98" s="88"/>
      <c r="BM98" s="88"/>
      <c r="BN98" s="88"/>
      <c r="BO98" s="88"/>
      <c r="BP98" s="88"/>
      <c r="BQ98" s="88"/>
      <c r="BR98" s="88"/>
      <c r="BS98" s="88"/>
      <c r="BT98" s="88"/>
      <c r="BU98" s="113"/>
      <c r="BV98" s="113"/>
      <c r="BW98" s="113"/>
      <c r="BX98" s="113"/>
      <c r="BY98" s="113"/>
      <c r="BZ98" s="113"/>
      <c r="CA98" s="113"/>
      <c r="CB98" s="113"/>
      <c r="CC98" s="113"/>
      <c r="CD98" s="113"/>
      <c r="CE98" s="113"/>
      <c r="CF98" s="113"/>
      <c r="CG98" s="113"/>
      <c r="CH98" s="113"/>
      <c r="CI98" s="113"/>
      <c r="CJ98" s="113"/>
      <c r="CK98" s="113"/>
      <c r="CL98" s="113"/>
      <c r="CM98" s="121"/>
      <c r="CN98" s="121"/>
      <c r="CO98" s="121"/>
      <c r="CP98" s="121"/>
      <c r="CQ98" s="121"/>
      <c r="CR98" s="121"/>
      <c r="CS98" s="121"/>
      <c r="CT98" s="121"/>
      <c r="CU98" s="121"/>
    </row>
    <row r="99" spans="1:99" x14ac:dyDescent="0.2">
      <c r="A99" s="128" t="s">
        <v>113</v>
      </c>
      <c r="B99" s="128"/>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8"/>
      <c r="AK99" s="128"/>
      <c r="AL99" s="128"/>
      <c r="AM99" s="128"/>
      <c r="AN99" s="128"/>
      <c r="AO99" s="128"/>
      <c r="AP99" s="128"/>
      <c r="AQ99" s="128"/>
      <c r="AR99" s="128"/>
      <c r="AS99" s="128"/>
      <c r="AT99" s="128"/>
      <c r="AU99" s="128"/>
      <c r="AV99" s="86" t="s">
        <v>172</v>
      </c>
      <c r="AW99" s="86"/>
      <c r="AX99" s="86"/>
      <c r="AY99" s="86"/>
      <c r="AZ99" s="94" t="s">
        <v>173</v>
      </c>
      <c r="BA99" s="94"/>
      <c r="BB99" s="94"/>
      <c r="BC99" s="94"/>
      <c r="BD99" s="94"/>
      <c r="BE99" s="94"/>
      <c r="BF99" s="94" t="s">
        <v>174</v>
      </c>
      <c r="BG99" s="94"/>
      <c r="BH99" s="94"/>
      <c r="BI99" s="94"/>
      <c r="BJ99" s="94"/>
      <c r="BK99" s="94"/>
      <c r="BL99" s="88"/>
      <c r="BM99" s="88"/>
      <c r="BN99" s="88"/>
      <c r="BO99" s="88"/>
      <c r="BP99" s="88"/>
      <c r="BQ99" s="88"/>
      <c r="BR99" s="88"/>
      <c r="BS99" s="88"/>
      <c r="BT99" s="88"/>
      <c r="BU99" s="113"/>
      <c r="BV99" s="113"/>
      <c r="BW99" s="113"/>
      <c r="BX99" s="113"/>
      <c r="BY99" s="113"/>
      <c r="BZ99" s="113"/>
      <c r="CA99" s="113"/>
      <c r="CB99" s="113"/>
      <c r="CC99" s="113"/>
      <c r="CD99" s="113"/>
      <c r="CE99" s="113"/>
      <c r="CF99" s="113"/>
      <c r="CG99" s="113"/>
      <c r="CH99" s="113"/>
      <c r="CI99" s="113"/>
      <c r="CJ99" s="113"/>
      <c r="CK99" s="113"/>
      <c r="CL99" s="113"/>
      <c r="CM99" s="121" t="s">
        <v>71</v>
      </c>
      <c r="CN99" s="121"/>
      <c r="CO99" s="121"/>
      <c r="CP99" s="121"/>
      <c r="CQ99" s="121"/>
      <c r="CR99" s="121"/>
      <c r="CS99" s="121"/>
      <c r="CT99" s="121"/>
      <c r="CU99" s="121"/>
    </row>
    <row r="100" spans="1:99" x14ac:dyDescent="0.2">
      <c r="A100" s="134" t="s">
        <v>175</v>
      </c>
      <c r="B100" s="134"/>
      <c r="C100" s="134"/>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4"/>
      <c r="AC100" s="134"/>
      <c r="AD100" s="134"/>
      <c r="AE100" s="134"/>
      <c r="AF100" s="134"/>
      <c r="AG100" s="134"/>
      <c r="AH100" s="134"/>
      <c r="AI100" s="134"/>
      <c r="AJ100" s="134"/>
      <c r="AK100" s="134"/>
      <c r="AL100" s="134"/>
      <c r="AM100" s="134"/>
      <c r="AN100" s="134"/>
      <c r="AO100" s="134"/>
      <c r="AP100" s="134"/>
      <c r="AQ100" s="134"/>
      <c r="AR100" s="134"/>
      <c r="AS100" s="134"/>
      <c r="AT100" s="134"/>
      <c r="AU100" s="134"/>
      <c r="AV100" s="86"/>
      <c r="AW100" s="86"/>
      <c r="AX100" s="86"/>
      <c r="AY100" s="86"/>
      <c r="AZ100" s="94"/>
      <c r="BA100" s="94"/>
      <c r="BB100" s="94"/>
      <c r="BC100" s="94"/>
      <c r="BD100" s="94"/>
      <c r="BE100" s="94"/>
      <c r="BF100" s="94"/>
      <c r="BG100" s="94"/>
      <c r="BH100" s="94"/>
      <c r="BI100" s="94"/>
      <c r="BJ100" s="94"/>
      <c r="BK100" s="94"/>
      <c r="BL100" s="88"/>
      <c r="BM100" s="88"/>
      <c r="BN100" s="88"/>
      <c r="BO100" s="88"/>
      <c r="BP100" s="88"/>
      <c r="BQ100" s="88"/>
      <c r="BR100" s="88"/>
      <c r="BS100" s="88"/>
      <c r="BT100" s="88"/>
      <c r="BU100" s="113"/>
      <c r="BV100" s="113"/>
      <c r="BW100" s="113"/>
      <c r="BX100" s="113"/>
      <c r="BY100" s="113"/>
      <c r="BZ100" s="113"/>
      <c r="CA100" s="113"/>
      <c r="CB100" s="113"/>
      <c r="CC100" s="113"/>
      <c r="CD100" s="113"/>
      <c r="CE100" s="113"/>
      <c r="CF100" s="113"/>
      <c r="CG100" s="113"/>
      <c r="CH100" s="113"/>
      <c r="CI100" s="113"/>
      <c r="CJ100" s="113"/>
      <c r="CK100" s="113"/>
      <c r="CL100" s="113"/>
      <c r="CM100" s="121"/>
      <c r="CN100" s="121"/>
      <c r="CO100" s="121"/>
      <c r="CP100" s="121"/>
      <c r="CQ100" s="121"/>
      <c r="CR100" s="121"/>
      <c r="CS100" s="121"/>
      <c r="CT100" s="121"/>
      <c r="CU100" s="121"/>
    </row>
    <row r="101" spans="1:99" ht="24" customHeight="1" x14ac:dyDescent="0.2">
      <c r="A101" s="135" t="s">
        <v>176</v>
      </c>
      <c r="B101" s="135"/>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35"/>
      <c r="AF101" s="135"/>
      <c r="AG101" s="135"/>
      <c r="AH101" s="135"/>
      <c r="AI101" s="135"/>
      <c r="AJ101" s="135"/>
      <c r="AK101" s="135"/>
      <c r="AL101" s="135"/>
      <c r="AM101" s="135"/>
      <c r="AN101" s="135"/>
      <c r="AO101" s="135"/>
      <c r="AP101" s="135"/>
      <c r="AQ101" s="135"/>
      <c r="AR101" s="135"/>
      <c r="AS101" s="135"/>
      <c r="AT101" s="135"/>
      <c r="AU101" s="135"/>
      <c r="AV101" s="86"/>
      <c r="AW101" s="86"/>
      <c r="AX101" s="86"/>
      <c r="AY101" s="86"/>
      <c r="AZ101" s="94"/>
      <c r="BA101" s="94"/>
      <c r="BB101" s="94"/>
      <c r="BC101" s="94"/>
      <c r="BD101" s="94"/>
      <c r="BE101" s="94"/>
      <c r="BF101" s="94"/>
      <c r="BG101" s="94"/>
      <c r="BH101" s="94"/>
      <c r="BI101" s="94"/>
      <c r="BJ101" s="94"/>
      <c r="BK101" s="94"/>
      <c r="BL101" s="88"/>
      <c r="BM101" s="88"/>
      <c r="BN101" s="88"/>
      <c r="BO101" s="88"/>
      <c r="BP101" s="88"/>
      <c r="BQ101" s="88"/>
      <c r="BR101" s="88"/>
      <c r="BS101" s="88"/>
      <c r="BT101" s="88"/>
      <c r="BU101" s="113"/>
      <c r="BV101" s="113"/>
      <c r="BW101" s="113"/>
      <c r="BX101" s="113"/>
      <c r="BY101" s="113"/>
      <c r="BZ101" s="113"/>
      <c r="CA101" s="113"/>
      <c r="CB101" s="113"/>
      <c r="CC101" s="113"/>
      <c r="CD101" s="113"/>
      <c r="CE101" s="113"/>
      <c r="CF101" s="113"/>
      <c r="CG101" s="113"/>
      <c r="CH101" s="113"/>
      <c r="CI101" s="113"/>
      <c r="CJ101" s="113"/>
      <c r="CK101" s="113"/>
      <c r="CL101" s="113"/>
      <c r="CM101" s="121"/>
      <c r="CN101" s="121"/>
      <c r="CO101" s="121"/>
      <c r="CP101" s="121"/>
      <c r="CQ101" s="121"/>
      <c r="CR101" s="121"/>
      <c r="CS101" s="121"/>
      <c r="CT101" s="121"/>
      <c r="CU101" s="121"/>
    </row>
    <row r="102" spans="1:99" ht="13.5" customHeight="1" x14ac:dyDescent="0.2">
      <c r="A102" s="130"/>
      <c r="B102" s="130"/>
      <c r="C102" s="130"/>
      <c r="D102" s="130"/>
      <c r="E102" s="130"/>
      <c r="F102" s="130"/>
      <c r="G102" s="130"/>
      <c r="H102" s="130"/>
      <c r="I102" s="130"/>
      <c r="J102" s="130"/>
      <c r="K102" s="130"/>
      <c r="L102" s="130"/>
      <c r="M102" s="130"/>
      <c r="N102" s="130"/>
      <c r="O102" s="130"/>
      <c r="P102" s="130"/>
      <c r="Q102" s="130"/>
      <c r="R102" s="130"/>
      <c r="S102" s="130"/>
      <c r="T102" s="130"/>
      <c r="U102" s="130"/>
      <c r="V102" s="130"/>
      <c r="W102" s="130"/>
      <c r="X102" s="130"/>
      <c r="Y102" s="130"/>
      <c r="Z102" s="130"/>
      <c r="AA102" s="130"/>
      <c r="AB102" s="130"/>
      <c r="AC102" s="130"/>
      <c r="AD102" s="130"/>
      <c r="AE102" s="130"/>
      <c r="AF102" s="130"/>
      <c r="AG102" s="130"/>
      <c r="AH102" s="130"/>
      <c r="AI102" s="130"/>
      <c r="AJ102" s="130"/>
      <c r="AK102" s="130"/>
      <c r="AL102" s="130"/>
      <c r="AM102" s="130"/>
      <c r="AN102" s="130"/>
      <c r="AO102" s="130"/>
      <c r="AP102" s="130"/>
      <c r="AQ102" s="130"/>
      <c r="AR102" s="130"/>
      <c r="AS102" s="130"/>
      <c r="AT102" s="130"/>
      <c r="AU102" s="130"/>
      <c r="AV102" s="86"/>
      <c r="AW102" s="86"/>
      <c r="AX102" s="86"/>
      <c r="AY102" s="86"/>
      <c r="AZ102" s="94"/>
      <c r="BA102" s="94"/>
      <c r="BB102" s="94"/>
      <c r="BC102" s="94"/>
      <c r="BD102" s="94"/>
      <c r="BE102" s="94"/>
      <c r="BF102" s="94"/>
      <c r="BG102" s="94"/>
      <c r="BH102" s="94"/>
      <c r="BI102" s="94"/>
      <c r="BJ102" s="94"/>
      <c r="BK102" s="94"/>
      <c r="BL102" s="88"/>
      <c r="BM102" s="88"/>
      <c r="BN102" s="88"/>
      <c r="BO102" s="88"/>
      <c r="BP102" s="88"/>
      <c r="BQ102" s="88"/>
      <c r="BR102" s="88"/>
      <c r="BS102" s="88"/>
      <c r="BT102" s="88"/>
      <c r="BU102" s="113"/>
      <c r="BV102" s="113"/>
      <c r="BW102" s="113"/>
      <c r="BX102" s="113"/>
      <c r="BY102" s="113"/>
      <c r="BZ102" s="113"/>
      <c r="CA102" s="113"/>
      <c r="CB102" s="113"/>
      <c r="CC102" s="113"/>
      <c r="CD102" s="113"/>
      <c r="CE102" s="113"/>
      <c r="CF102" s="113"/>
      <c r="CG102" s="113"/>
      <c r="CH102" s="113"/>
      <c r="CI102" s="113"/>
      <c r="CJ102" s="113"/>
      <c r="CK102" s="113"/>
      <c r="CL102" s="113"/>
      <c r="CM102" s="114"/>
      <c r="CN102" s="114"/>
      <c r="CO102" s="114"/>
      <c r="CP102" s="114"/>
      <c r="CQ102" s="114"/>
      <c r="CR102" s="114"/>
      <c r="CS102" s="114"/>
      <c r="CT102" s="114"/>
      <c r="CU102" s="114"/>
    </row>
    <row r="103" spans="1:99" x14ac:dyDescent="0.2">
      <c r="A103" s="109" t="s">
        <v>177</v>
      </c>
      <c r="B103" s="109"/>
      <c r="C103" s="109"/>
      <c r="D103" s="109"/>
      <c r="E103" s="109"/>
      <c r="F103" s="109"/>
      <c r="G103" s="109"/>
      <c r="H103" s="109"/>
      <c r="I103" s="109"/>
      <c r="J103" s="109"/>
      <c r="K103" s="109"/>
      <c r="L103" s="109"/>
      <c r="M103" s="109"/>
      <c r="N103" s="109"/>
      <c r="O103" s="109"/>
      <c r="P103" s="109"/>
      <c r="Q103" s="109"/>
      <c r="R103" s="109"/>
      <c r="S103" s="109"/>
      <c r="T103" s="109"/>
      <c r="U103" s="109"/>
      <c r="V103" s="109"/>
      <c r="W103" s="109"/>
      <c r="X103" s="109"/>
      <c r="Y103" s="109"/>
      <c r="Z103" s="109"/>
      <c r="AA103" s="109"/>
      <c r="AB103" s="109"/>
      <c r="AC103" s="109"/>
      <c r="AD103" s="109"/>
      <c r="AE103" s="109"/>
      <c r="AF103" s="109"/>
      <c r="AG103" s="109"/>
      <c r="AH103" s="109"/>
      <c r="AI103" s="109"/>
      <c r="AJ103" s="109"/>
      <c r="AK103" s="109"/>
      <c r="AL103" s="109"/>
      <c r="AM103" s="109"/>
      <c r="AN103" s="109"/>
      <c r="AO103" s="109"/>
      <c r="AP103" s="109"/>
      <c r="AQ103" s="109"/>
      <c r="AR103" s="109"/>
      <c r="AS103" s="109"/>
      <c r="AT103" s="109"/>
      <c r="AU103" s="109"/>
      <c r="AV103" s="86" t="s">
        <v>178</v>
      </c>
      <c r="AW103" s="86"/>
      <c r="AX103" s="86"/>
      <c r="AY103" s="86"/>
      <c r="AZ103" s="94" t="s">
        <v>179</v>
      </c>
      <c r="BA103" s="94"/>
      <c r="BB103" s="94"/>
      <c r="BC103" s="94"/>
      <c r="BD103" s="94"/>
      <c r="BE103" s="94"/>
      <c r="BF103" s="94"/>
      <c r="BG103" s="94"/>
      <c r="BH103" s="94"/>
      <c r="BI103" s="94"/>
      <c r="BJ103" s="94"/>
      <c r="BK103" s="94"/>
      <c r="BL103" s="88"/>
      <c r="BM103" s="88"/>
      <c r="BN103" s="88"/>
      <c r="BO103" s="88"/>
      <c r="BP103" s="88"/>
      <c r="BQ103" s="88"/>
      <c r="BR103" s="88"/>
      <c r="BS103" s="88"/>
      <c r="BT103" s="88"/>
      <c r="BU103" s="113"/>
      <c r="BV103" s="113"/>
      <c r="BW103" s="113"/>
      <c r="BX103" s="113"/>
      <c r="BY103" s="113"/>
      <c r="BZ103" s="113"/>
      <c r="CA103" s="113"/>
      <c r="CB103" s="113"/>
      <c r="CC103" s="113"/>
      <c r="CD103" s="113"/>
      <c r="CE103" s="113"/>
      <c r="CF103" s="113"/>
      <c r="CG103" s="113"/>
      <c r="CH103" s="113"/>
      <c r="CI103" s="113"/>
      <c r="CJ103" s="113"/>
      <c r="CK103" s="113"/>
      <c r="CL103" s="113"/>
      <c r="CM103" s="121" t="s">
        <v>71</v>
      </c>
      <c r="CN103" s="121"/>
      <c r="CO103" s="121"/>
      <c r="CP103" s="121"/>
      <c r="CQ103" s="121"/>
      <c r="CR103" s="121"/>
      <c r="CS103" s="121"/>
      <c r="CT103" s="121"/>
      <c r="CU103" s="121"/>
    </row>
    <row r="104" spans="1:99" x14ac:dyDescent="0.2">
      <c r="A104" s="112" t="s">
        <v>180</v>
      </c>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12"/>
      <c r="AR104" s="112"/>
      <c r="AS104" s="112"/>
      <c r="AT104" s="112"/>
      <c r="AU104" s="112"/>
      <c r="AV104" s="86"/>
      <c r="AW104" s="86"/>
      <c r="AX104" s="86"/>
      <c r="AY104" s="86"/>
      <c r="AZ104" s="94"/>
      <c r="BA104" s="94"/>
      <c r="BB104" s="94"/>
      <c r="BC104" s="94"/>
      <c r="BD104" s="94"/>
      <c r="BE104" s="94"/>
      <c r="BF104" s="94"/>
      <c r="BG104" s="94"/>
      <c r="BH104" s="94"/>
      <c r="BI104" s="94"/>
      <c r="BJ104" s="94"/>
      <c r="BK104" s="94"/>
      <c r="BL104" s="88"/>
      <c r="BM104" s="88"/>
      <c r="BN104" s="88"/>
      <c r="BO104" s="88"/>
      <c r="BP104" s="88"/>
      <c r="BQ104" s="88"/>
      <c r="BR104" s="88"/>
      <c r="BS104" s="88"/>
      <c r="BT104" s="88"/>
      <c r="BU104" s="113"/>
      <c r="BV104" s="113"/>
      <c r="BW104" s="113"/>
      <c r="BX104" s="113"/>
      <c r="BY104" s="113"/>
      <c r="BZ104" s="113"/>
      <c r="CA104" s="113"/>
      <c r="CB104" s="113"/>
      <c r="CC104" s="113"/>
      <c r="CD104" s="113"/>
      <c r="CE104" s="113"/>
      <c r="CF104" s="113"/>
      <c r="CG104" s="113"/>
      <c r="CH104" s="113"/>
      <c r="CI104" s="113"/>
      <c r="CJ104" s="113"/>
      <c r="CK104" s="113"/>
      <c r="CL104" s="113"/>
      <c r="CM104" s="121"/>
      <c r="CN104" s="121"/>
      <c r="CO104" s="121"/>
      <c r="CP104" s="121"/>
      <c r="CQ104" s="121"/>
      <c r="CR104" s="121"/>
      <c r="CS104" s="121"/>
      <c r="CT104" s="121"/>
      <c r="CU104" s="121"/>
    </row>
    <row r="105" spans="1:99" x14ac:dyDescent="0.2">
      <c r="A105" s="109" t="s">
        <v>181</v>
      </c>
      <c r="B105" s="109"/>
      <c r="C105" s="109"/>
      <c r="D105" s="109"/>
      <c r="E105" s="109"/>
      <c r="F105" s="109"/>
      <c r="G105" s="109"/>
      <c r="H105" s="109"/>
      <c r="I105" s="109"/>
      <c r="J105" s="109"/>
      <c r="K105" s="109"/>
      <c r="L105" s="109"/>
      <c r="M105" s="109"/>
      <c r="N105" s="109"/>
      <c r="O105" s="109"/>
      <c r="P105" s="109"/>
      <c r="Q105" s="109"/>
      <c r="R105" s="109"/>
      <c r="S105" s="109"/>
      <c r="T105" s="109"/>
      <c r="U105" s="109"/>
      <c r="V105" s="109"/>
      <c r="W105" s="109"/>
      <c r="X105" s="109"/>
      <c r="Y105" s="109"/>
      <c r="Z105" s="109"/>
      <c r="AA105" s="109"/>
      <c r="AB105" s="109"/>
      <c r="AC105" s="109"/>
      <c r="AD105" s="109"/>
      <c r="AE105" s="109"/>
      <c r="AF105" s="109"/>
      <c r="AG105" s="109"/>
      <c r="AH105" s="109"/>
      <c r="AI105" s="109"/>
      <c r="AJ105" s="109"/>
      <c r="AK105" s="109"/>
      <c r="AL105" s="109"/>
      <c r="AM105" s="109"/>
      <c r="AN105" s="109"/>
      <c r="AO105" s="109"/>
      <c r="AP105" s="109"/>
      <c r="AQ105" s="109"/>
      <c r="AR105" s="109"/>
      <c r="AS105" s="109"/>
      <c r="AT105" s="109"/>
      <c r="AU105" s="109"/>
      <c r="AV105" s="86" t="s">
        <v>182</v>
      </c>
      <c r="AW105" s="86"/>
      <c r="AX105" s="86"/>
      <c r="AY105" s="86"/>
      <c r="AZ105" s="94" t="s">
        <v>183</v>
      </c>
      <c r="BA105" s="94"/>
      <c r="BB105" s="94"/>
      <c r="BC105" s="94"/>
      <c r="BD105" s="94"/>
      <c r="BE105" s="94"/>
      <c r="BF105" s="94" t="s">
        <v>184</v>
      </c>
      <c r="BG105" s="94"/>
      <c r="BH105" s="94"/>
      <c r="BI105" s="94"/>
      <c r="BJ105" s="94"/>
      <c r="BK105" s="94"/>
      <c r="BL105" s="88"/>
      <c r="BM105" s="88"/>
      <c r="BN105" s="88"/>
      <c r="BO105" s="88"/>
      <c r="BP105" s="88"/>
      <c r="BQ105" s="88"/>
      <c r="BR105" s="88"/>
      <c r="BS105" s="88"/>
      <c r="BT105" s="88"/>
      <c r="BU105" s="113"/>
      <c r="BV105" s="113"/>
      <c r="BW105" s="113"/>
      <c r="BX105" s="113"/>
      <c r="BY105" s="113"/>
      <c r="BZ105" s="113"/>
      <c r="CA105" s="113"/>
      <c r="CB105" s="113"/>
      <c r="CC105" s="113"/>
      <c r="CD105" s="113"/>
      <c r="CE105" s="113"/>
      <c r="CF105" s="113"/>
      <c r="CG105" s="113"/>
      <c r="CH105" s="113"/>
      <c r="CI105" s="113"/>
      <c r="CJ105" s="113"/>
      <c r="CK105" s="113"/>
      <c r="CL105" s="113"/>
      <c r="CM105" s="121" t="s">
        <v>71</v>
      </c>
      <c r="CN105" s="121"/>
      <c r="CO105" s="121"/>
      <c r="CP105" s="121"/>
      <c r="CQ105" s="121"/>
      <c r="CR105" s="121"/>
      <c r="CS105" s="121"/>
      <c r="CT105" s="121"/>
      <c r="CU105" s="121"/>
    </row>
    <row r="106" spans="1:99" x14ac:dyDescent="0.2">
      <c r="A106" s="111" t="s">
        <v>185</v>
      </c>
      <c r="B106" s="111"/>
      <c r="C106" s="111"/>
      <c r="D106" s="111"/>
      <c r="E106" s="111"/>
      <c r="F106" s="111"/>
      <c r="G106" s="111"/>
      <c r="H106" s="111"/>
      <c r="I106" s="111"/>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c r="AF106" s="111"/>
      <c r="AG106" s="111"/>
      <c r="AH106" s="111"/>
      <c r="AI106" s="111"/>
      <c r="AJ106" s="111"/>
      <c r="AK106" s="111"/>
      <c r="AL106" s="111"/>
      <c r="AM106" s="111"/>
      <c r="AN106" s="111"/>
      <c r="AO106" s="111"/>
      <c r="AP106" s="111"/>
      <c r="AQ106" s="111"/>
      <c r="AR106" s="111"/>
      <c r="AS106" s="111"/>
      <c r="AT106" s="111"/>
      <c r="AU106" s="111"/>
      <c r="AV106" s="86"/>
      <c r="AW106" s="86"/>
      <c r="AX106" s="86"/>
      <c r="AY106" s="86"/>
      <c r="AZ106" s="94"/>
      <c r="BA106" s="94"/>
      <c r="BB106" s="94"/>
      <c r="BC106" s="94"/>
      <c r="BD106" s="94"/>
      <c r="BE106" s="94"/>
      <c r="BF106" s="94"/>
      <c r="BG106" s="94"/>
      <c r="BH106" s="94"/>
      <c r="BI106" s="94"/>
      <c r="BJ106" s="94"/>
      <c r="BK106" s="94"/>
      <c r="BL106" s="88"/>
      <c r="BM106" s="88"/>
      <c r="BN106" s="88"/>
      <c r="BO106" s="88"/>
      <c r="BP106" s="88"/>
      <c r="BQ106" s="88"/>
      <c r="BR106" s="88"/>
      <c r="BS106" s="88"/>
      <c r="BT106" s="88"/>
      <c r="BU106" s="113"/>
      <c r="BV106" s="113"/>
      <c r="BW106" s="113"/>
      <c r="BX106" s="113"/>
      <c r="BY106" s="113"/>
      <c r="BZ106" s="113"/>
      <c r="CA106" s="113"/>
      <c r="CB106" s="113"/>
      <c r="CC106" s="113"/>
      <c r="CD106" s="113"/>
      <c r="CE106" s="113"/>
      <c r="CF106" s="113"/>
      <c r="CG106" s="113"/>
      <c r="CH106" s="113"/>
      <c r="CI106" s="113"/>
      <c r="CJ106" s="113"/>
      <c r="CK106" s="113"/>
      <c r="CL106" s="113"/>
      <c r="CM106" s="121"/>
      <c r="CN106" s="121"/>
      <c r="CO106" s="121"/>
      <c r="CP106" s="121"/>
      <c r="CQ106" s="121"/>
      <c r="CR106" s="121"/>
      <c r="CS106" s="121"/>
      <c r="CT106" s="121"/>
      <c r="CU106" s="121"/>
    </row>
    <row r="107" spans="1:99" x14ac:dyDescent="0.2">
      <c r="A107" s="112" t="s">
        <v>186</v>
      </c>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c r="AO107" s="112"/>
      <c r="AP107" s="112"/>
      <c r="AQ107" s="112"/>
      <c r="AR107" s="112"/>
      <c r="AS107" s="112"/>
      <c r="AT107" s="112"/>
      <c r="AU107" s="112"/>
      <c r="AV107" s="86"/>
      <c r="AW107" s="86"/>
      <c r="AX107" s="86"/>
      <c r="AY107" s="86"/>
      <c r="AZ107" s="94"/>
      <c r="BA107" s="94"/>
      <c r="BB107" s="94"/>
      <c r="BC107" s="94"/>
      <c r="BD107" s="94"/>
      <c r="BE107" s="94"/>
      <c r="BF107" s="94"/>
      <c r="BG107" s="94"/>
      <c r="BH107" s="94"/>
      <c r="BI107" s="94"/>
      <c r="BJ107" s="94"/>
      <c r="BK107" s="94"/>
      <c r="BL107" s="88"/>
      <c r="BM107" s="88"/>
      <c r="BN107" s="88"/>
      <c r="BO107" s="88"/>
      <c r="BP107" s="88"/>
      <c r="BQ107" s="88"/>
      <c r="BR107" s="88"/>
      <c r="BS107" s="88"/>
      <c r="BT107" s="88"/>
      <c r="BU107" s="113"/>
      <c r="BV107" s="113"/>
      <c r="BW107" s="113"/>
      <c r="BX107" s="113"/>
      <c r="BY107" s="113"/>
      <c r="BZ107" s="113"/>
      <c r="CA107" s="113"/>
      <c r="CB107" s="113"/>
      <c r="CC107" s="113"/>
      <c r="CD107" s="113"/>
      <c r="CE107" s="113"/>
      <c r="CF107" s="113"/>
      <c r="CG107" s="113"/>
      <c r="CH107" s="113"/>
      <c r="CI107" s="113"/>
      <c r="CJ107" s="113"/>
      <c r="CK107" s="113"/>
      <c r="CL107" s="113"/>
      <c r="CM107" s="121"/>
      <c r="CN107" s="121"/>
      <c r="CO107" s="121"/>
      <c r="CP107" s="121"/>
      <c r="CQ107" s="121"/>
      <c r="CR107" s="121"/>
      <c r="CS107" s="121"/>
      <c r="CT107" s="121"/>
      <c r="CU107" s="121"/>
    </row>
    <row r="108" spans="1:99" x14ac:dyDescent="0.2">
      <c r="A108" s="127" t="s">
        <v>187</v>
      </c>
      <c r="B108" s="127"/>
      <c r="C108" s="127"/>
      <c r="D108" s="127"/>
      <c r="E108" s="127"/>
      <c r="F108" s="127"/>
      <c r="G108" s="127"/>
      <c r="H108" s="127"/>
      <c r="I108" s="127"/>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127"/>
      <c r="AQ108" s="127"/>
      <c r="AR108" s="127"/>
      <c r="AS108" s="127"/>
      <c r="AT108" s="127"/>
      <c r="AU108" s="127"/>
      <c r="AV108" s="86" t="s">
        <v>188</v>
      </c>
      <c r="AW108" s="86"/>
      <c r="AX108" s="86"/>
      <c r="AY108" s="86"/>
      <c r="AZ108" s="94" t="s">
        <v>189</v>
      </c>
      <c r="BA108" s="94"/>
      <c r="BB108" s="94"/>
      <c r="BC108" s="94"/>
      <c r="BD108" s="94"/>
      <c r="BE108" s="94"/>
      <c r="BF108" s="94"/>
      <c r="BG108" s="94"/>
      <c r="BH108" s="94"/>
      <c r="BI108" s="94"/>
      <c r="BJ108" s="94"/>
      <c r="BK108" s="94"/>
      <c r="BL108" s="88"/>
      <c r="BM108" s="88"/>
      <c r="BN108" s="88"/>
      <c r="BO108" s="88"/>
      <c r="BP108" s="88"/>
      <c r="BQ108" s="88"/>
      <c r="BR108" s="88"/>
      <c r="BS108" s="88"/>
      <c r="BT108" s="88"/>
      <c r="BU108" s="113"/>
      <c r="BV108" s="113"/>
      <c r="BW108" s="113"/>
      <c r="BX108" s="113"/>
      <c r="BY108" s="113"/>
      <c r="BZ108" s="113"/>
      <c r="CA108" s="113"/>
      <c r="CB108" s="113"/>
      <c r="CC108" s="113"/>
      <c r="CD108" s="113"/>
      <c r="CE108" s="113"/>
      <c r="CF108" s="113"/>
      <c r="CG108" s="113"/>
      <c r="CH108" s="113"/>
      <c r="CI108" s="113"/>
      <c r="CJ108" s="113"/>
      <c r="CK108" s="113"/>
      <c r="CL108" s="113"/>
      <c r="CM108" s="121" t="s">
        <v>71</v>
      </c>
      <c r="CN108" s="121"/>
      <c r="CO108" s="121"/>
      <c r="CP108" s="121"/>
      <c r="CQ108" s="121"/>
      <c r="CR108" s="121"/>
      <c r="CS108" s="121"/>
      <c r="CT108" s="121"/>
      <c r="CU108" s="121"/>
    </row>
    <row r="109" spans="1:99" x14ac:dyDescent="0.2">
      <c r="A109" s="101" t="s">
        <v>190</v>
      </c>
      <c r="B109" s="101"/>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c r="AG109" s="101"/>
      <c r="AH109" s="101"/>
      <c r="AI109" s="101"/>
      <c r="AJ109" s="101"/>
      <c r="AK109" s="101"/>
      <c r="AL109" s="101"/>
      <c r="AM109" s="101"/>
      <c r="AN109" s="101"/>
      <c r="AO109" s="101"/>
      <c r="AP109" s="101"/>
      <c r="AQ109" s="101"/>
      <c r="AR109" s="101"/>
      <c r="AS109" s="101"/>
      <c r="AT109" s="101"/>
      <c r="AU109" s="101"/>
      <c r="AV109" s="86"/>
      <c r="AW109" s="86"/>
      <c r="AX109" s="86"/>
      <c r="AY109" s="86"/>
      <c r="AZ109" s="94"/>
      <c r="BA109" s="94"/>
      <c r="BB109" s="94"/>
      <c r="BC109" s="94"/>
      <c r="BD109" s="94"/>
      <c r="BE109" s="94"/>
      <c r="BF109" s="94"/>
      <c r="BG109" s="94"/>
      <c r="BH109" s="94"/>
      <c r="BI109" s="94"/>
      <c r="BJ109" s="94"/>
      <c r="BK109" s="94"/>
      <c r="BL109" s="88"/>
      <c r="BM109" s="88"/>
      <c r="BN109" s="88"/>
      <c r="BO109" s="88"/>
      <c r="BP109" s="88"/>
      <c r="BQ109" s="88"/>
      <c r="BR109" s="88"/>
      <c r="BS109" s="88"/>
      <c r="BT109" s="88"/>
      <c r="BU109" s="113"/>
      <c r="BV109" s="113"/>
      <c r="BW109" s="113"/>
      <c r="BX109" s="113"/>
      <c r="BY109" s="113"/>
      <c r="BZ109" s="113"/>
      <c r="CA109" s="113"/>
      <c r="CB109" s="113"/>
      <c r="CC109" s="113"/>
      <c r="CD109" s="113"/>
      <c r="CE109" s="113"/>
      <c r="CF109" s="113"/>
      <c r="CG109" s="113"/>
      <c r="CH109" s="113"/>
      <c r="CI109" s="113"/>
      <c r="CJ109" s="113"/>
      <c r="CK109" s="113"/>
      <c r="CL109" s="113"/>
      <c r="CM109" s="121"/>
      <c r="CN109" s="121"/>
      <c r="CO109" s="121"/>
      <c r="CP109" s="121"/>
      <c r="CQ109" s="121"/>
      <c r="CR109" s="121"/>
      <c r="CS109" s="121"/>
      <c r="CT109" s="121"/>
      <c r="CU109" s="121"/>
    </row>
    <row r="110" spans="1:99" ht="13.5" customHeight="1" x14ac:dyDescent="0.2">
      <c r="A110" s="125" t="s">
        <v>191</v>
      </c>
      <c r="B110" s="125"/>
      <c r="C110" s="125"/>
      <c r="D110" s="125"/>
      <c r="E110" s="125"/>
      <c r="F110" s="125"/>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c r="AC110" s="125"/>
      <c r="AD110" s="125"/>
      <c r="AE110" s="125"/>
      <c r="AF110" s="125"/>
      <c r="AG110" s="125"/>
      <c r="AH110" s="125"/>
      <c r="AI110" s="125"/>
      <c r="AJ110" s="125"/>
      <c r="AK110" s="125"/>
      <c r="AL110" s="125"/>
      <c r="AM110" s="125"/>
      <c r="AN110" s="125"/>
      <c r="AO110" s="125"/>
      <c r="AP110" s="125"/>
      <c r="AQ110" s="125"/>
      <c r="AR110" s="125"/>
      <c r="AS110" s="125"/>
      <c r="AT110" s="125"/>
      <c r="AU110" s="125"/>
      <c r="AV110" s="86" t="s">
        <v>192</v>
      </c>
      <c r="AW110" s="86"/>
      <c r="AX110" s="86"/>
      <c r="AY110" s="86"/>
      <c r="AZ110" s="94" t="s">
        <v>193</v>
      </c>
      <c r="BA110" s="94"/>
      <c r="BB110" s="94"/>
      <c r="BC110" s="94"/>
      <c r="BD110" s="94"/>
      <c r="BE110" s="94"/>
      <c r="BF110" s="94"/>
      <c r="BG110" s="94"/>
      <c r="BH110" s="94"/>
      <c r="BI110" s="94"/>
      <c r="BJ110" s="94"/>
      <c r="BK110" s="94"/>
      <c r="BL110" s="124">
        <f>BL111+BL114+BL118+BL119+BL120+BL121+BL116+BL117</f>
        <v>922788.14</v>
      </c>
      <c r="BM110" s="124"/>
      <c r="BN110" s="124"/>
      <c r="BO110" s="124"/>
      <c r="BP110" s="124"/>
      <c r="BQ110" s="124"/>
      <c r="BR110" s="124"/>
      <c r="BS110" s="124"/>
      <c r="BT110" s="124"/>
      <c r="BU110" s="124">
        <f>BU111+BU114+BU118+BU119+BU120+BU121+BU116+BU117</f>
        <v>540200</v>
      </c>
      <c r="BV110" s="124"/>
      <c r="BW110" s="124"/>
      <c r="BX110" s="124"/>
      <c r="BY110" s="124"/>
      <c r="BZ110" s="124"/>
      <c r="CA110" s="124"/>
      <c r="CB110" s="124"/>
      <c r="CC110" s="124"/>
      <c r="CD110" s="124">
        <f>CD111+CD114+CD118+CD119+CD120+CD121+CD116+CD117</f>
        <v>415700</v>
      </c>
      <c r="CE110" s="124"/>
      <c r="CF110" s="124"/>
      <c r="CG110" s="124"/>
      <c r="CH110" s="124"/>
      <c r="CI110" s="124"/>
      <c r="CJ110" s="124"/>
      <c r="CK110" s="124"/>
      <c r="CL110" s="124"/>
      <c r="CM110" s="121" t="s">
        <v>71</v>
      </c>
      <c r="CN110" s="121"/>
      <c r="CO110" s="121"/>
      <c r="CP110" s="121"/>
      <c r="CQ110" s="121"/>
      <c r="CR110" s="121"/>
      <c r="CS110" s="121"/>
      <c r="CT110" s="121"/>
      <c r="CU110" s="121"/>
    </row>
    <row r="111" spans="1:99" x14ac:dyDescent="0.2">
      <c r="A111" s="109" t="s">
        <v>113</v>
      </c>
      <c r="B111" s="109"/>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109"/>
      <c r="AA111" s="109"/>
      <c r="AB111" s="109"/>
      <c r="AC111" s="109"/>
      <c r="AD111" s="109"/>
      <c r="AE111" s="109"/>
      <c r="AF111" s="109"/>
      <c r="AG111" s="109"/>
      <c r="AH111" s="109"/>
      <c r="AI111" s="109"/>
      <c r="AJ111" s="109"/>
      <c r="AK111" s="109"/>
      <c r="AL111" s="109"/>
      <c r="AM111" s="109"/>
      <c r="AN111" s="109"/>
      <c r="AO111" s="109"/>
      <c r="AP111" s="109"/>
      <c r="AQ111" s="109"/>
      <c r="AR111" s="109"/>
      <c r="AS111" s="109"/>
      <c r="AT111" s="109"/>
      <c r="AU111" s="109"/>
      <c r="AV111" s="86" t="s">
        <v>194</v>
      </c>
      <c r="AW111" s="86"/>
      <c r="AX111" s="86"/>
      <c r="AY111" s="86"/>
      <c r="AZ111" s="94" t="s">
        <v>195</v>
      </c>
      <c r="BA111" s="94"/>
      <c r="BB111" s="94"/>
      <c r="BC111" s="94"/>
      <c r="BD111" s="94"/>
      <c r="BE111" s="94"/>
      <c r="BF111" s="94" t="s">
        <v>196</v>
      </c>
      <c r="BG111" s="94"/>
      <c r="BH111" s="94"/>
      <c r="BI111" s="94"/>
      <c r="BJ111" s="94"/>
      <c r="BK111" s="94"/>
      <c r="BL111" s="88">
        <v>896359.66</v>
      </c>
      <c r="BM111" s="88"/>
      <c r="BN111" s="88"/>
      <c r="BO111" s="88"/>
      <c r="BP111" s="88"/>
      <c r="BQ111" s="88"/>
      <c r="BR111" s="88"/>
      <c r="BS111" s="88"/>
      <c r="BT111" s="88"/>
      <c r="BU111" s="88">
        <v>540200</v>
      </c>
      <c r="BV111" s="88"/>
      <c r="BW111" s="88"/>
      <c r="BX111" s="88"/>
      <c r="BY111" s="88"/>
      <c r="BZ111" s="88"/>
      <c r="CA111" s="88"/>
      <c r="CB111" s="88"/>
      <c r="CC111" s="88"/>
      <c r="CD111" s="88">
        <v>415700</v>
      </c>
      <c r="CE111" s="88"/>
      <c r="CF111" s="88"/>
      <c r="CG111" s="88"/>
      <c r="CH111" s="88"/>
      <c r="CI111" s="88"/>
      <c r="CJ111" s="88"/>
      <c r="CK111" s="88"/>
      <c r="CL111" s="88"/>
      <c r="CM111" s="121" t="s">
        <v>71</v>
      </c>
      <c r="CN111" s="121"/>
      <c r="CO111" s="121"/>
      <c r="CP111" s="121"/>
      <c r="CQ111" s="121"/>
      <c r="CR111" s="121"/>
      <c r="CS111" s="121"/>
      <c r="CT111" s="121"/>
      <c r="CU111" s="121"/>
    </row>
    <row r="112" spans="1:99" x14ac:dyDescent="0.2">
      <c r="A112" s="112" t="s">
        <v>197</v>
      </c>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c r="AO112" s="112"/>
      <c r="AP112" s="112"/>
      <c r="AQ112" s="112"/>
      <c r="AR112" s="112"/>
      <c r="AS112" s="112"/>
      <c r="AT112" s="112"/>
      <c r="AU112" s="112"/>
      <c r="AV112" s="86"/>
      <c r="AW112" s="86"/>
      <c r="AX112" s="86"/>
      <c r="AY112" s="86"/>
      <c r="AZ112" s="94"/>
      <c r="BA112" s="94"/>
      <c r="BB112" s="94"/>
      <c r="BC112" s="94"/>
      <c r="BD112" s="94"/>
      <c r="BE112" s="94"/>
      <c r="BF112" s="94"/>
      <c r="BG112" s="94"/>
      <c r="BH112" s="94"/>
      <c r="BI112" s="94"/>
      <c r="BJ112" s="94"/>
      <c r="BK112" s="94"/>
      <c r="BL112" s="88"/>
      <c r="BM112" s="88"/>
      <c r="BN112" s="88"/>
      <c r="BO112" s="88"/>
      <c r="BP112" s="88"/>
      <c r="BQ112" s="88"/>
      <c r="BR112" s="88"/>
      <c r="BS112" s="88"/>
      <c r="BT112" s="88"/>
      <c r="BU112" s="88"/>
      <c r="BV112" s="88"/>
      <c r="BW112" s="88"/>
      <c r="BX112" s="88"/>
      <c r="BY112" s="88"/>
      <c r="BZ112" s="88"/>
      <c r="CA112" s="88"/>
      <c r="CB112" s="88"/>
      <c r="CC112" s="88"/>
      <c r="CD112" s="88"/>
      <c r="CE112" s="88"/>
      <c r="CF112" s="88"/>
      <c r="CG112" s="88"/>
      <c r="CH112" s="88"/>
      <c r="CI112" s="88"/>
      <c r="CJ112" s="88"/>
      <c r="CK112" s="88"/>
      <c r="CL112" s="88"/>
      <c r="CM112" s="121"/>
      <c r="CN112" s="121"/>
      <c r="CO112" s="121"/>
      <c r="CP112" s="121"/>
      <c r="CQ112" s="121"/>
      <c r="CR112" s="121"/>
      <c r="CS112" s="121"/>
      <c r="CT112" s="121"/>
      <c r="CU112" s="121"/>
    </row>
    <row r="113" spans="1:99" x14ac:dyDescent="0.2">
      <c r="A113" s="112" t="s">
        <v>198</v>
      </c>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c r="AO113" s="112"/>
      <c r="AP113" s="112"/>
      <c r="AQ113" s="112"/>
      <c r="AR113" s="112"/>
      <c r="AS113" s="112"/>
      <c r="AT113" s="112"/>
      <c r="AU113" s="112"/>
      <c r="AV113" s="86" t="s">
        <v>199</v>
      </c>
      <c r="AW113" s="86"/>
      <c r="AX113" s="86"/>
      <c r="AY113" s="86"/>
      <c r="AZ113" s="24"/>
      <c r="BA113" s="25"/>
      <c r="BB113" s="25" t="s">
        <v>195</v>
      </c>
      <c r="BC113" s="25"/>
      <c r="BD113" s="25"/>
      <c r="BE113" s="26"/>
      <c r="BF113" s="24"/>
      <c r="BG113" s="25"/>
      <c r="BH113" s="25"/>
      <c r="BI113" s="25"/>
      <c r="BJ113" s="25" t="s">
        <v>200</v>
      </c>
      <c r="BK113" s="26"/>
      <c r="BL113" s="88"/>
      <c r="BM113" s="88"/>
      <c r="BN113" s="88"/>
      <c r="BO113" s="88"/>
      <c r="BP113" s="88"/>
      <c r="BQ113" s="88"/>
      <c r="BR113" s="88"/>
      <c r="BS113" s="88"/>
      <c r="BT113" s="88"/>
      <c r="BU113" s="88"/>
      <c r="BV113" s="88"/>
      <c r="BW113" s="88"/>
      <c r="BX113" s="88"/>
      <c r="BY113" s="88"/>
      <c r="BZ113" s="88"/>
      <c r="CA113" s="88"/>
      <c r="CB113" s="88"/>
      <c r="CC113" s="88"/>
      <c r="CD113" s="88"/>
      <c r="CE113" s="88"/>
      <c r="CF113" s="88"/>
      <c r="CG113" s="88"/>
      <c r="CH113" s="88"/>
      <c r="CI113" s="88"/>
      <c r="CJ113" s="88"/>
      <c r="CK113" s="88"/>
      <c r="CL113" s="88"/>
      <c r="CM113" s="121"/>
      <c r="CN113" s="121"/>
      <c r="CO113" s="121"/>
      <c r="CP113" s="121"/>
      <c r="CQ113" s="121"/>
      <c r="CR113" s="121"/>
      <c r="CS113" s="121"/>
      <c r="CT113" s="121"/>
      <c r="CU113" s="121"/>
    </row>
    <row r="114" spans="1:99" x14ac:dyDescent="0.2">
      <c r="A114" s="109" t="s">
        <v>201</v>
      </c>
      <c r="B114" s="109"/>
      <c r="C114" s="109"/>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109"/>
      <c r="AG114" s="109"/>
      <c r="AH114" s="109"/>
      <c r="AI114" s="109"/>
      <c r="AJ114" s="109"/>
      <c r="AK114" s="109"/>
      <c r="AL114" s="109"/>
      <c r="AM114" s="109"/>
      <c r="AN114" s="109"/>
      <c r="AO114" s="109"/>
      <c r="AP114" s="109"/>
      <c r="AQ114" s="109"/>
      <c r="AR114" s="109"/>
      <c r="AS114" s="109"/>
      <c r="AT114" s="109"/>
      <c r="AU114" s="109"/>
      <c r="AV114" s="86" t="s">
        <v>202</v>
      </c>
      <c r="AW114" s="86"/>
      <c r="AX114" s="86"/>
      <c r="AY114" s="86"/>
      <c r="AZ114" s="94" t="s">
        <v>203</v>
      </c>
      <c r="BA114" s="94"/>
      <c r="BB114" s="94"/>
      <c r="BC114" s="94"/>
      <c r="BD114" s="94"/>
      <c r="BE114" s="94"/>
      <c r="BF114" s="94" t="s">
        <v>196</v>
      </c>
      <c r="BG114" s="94"/>
      <c r="BH114" s="94"/>
      <c r="BI114" s="94"/>
      <c r="BJ114" s="94"/>
      <c r="BK114" s="94"/>
      <c r="BL114" s="88"/>
      <c r="BM114" s="88"/>
      <c r="BN114" s="88"/>
      <c r="BO114" s="88"/>
      <c r="BP114" s="88"/>
      <c r="BQ114" s="88"/>
      <c r="BR114" s="88"/>
      <c r="BS114" s="88"/>
      <c r="BT114" s="88"/>
      <c r="BU114" s="88"/>
      <c r="BV114" s="88"/>
      <c r="BW114" s="88"/>
      <c r="BX114" s="88"/>
      <c r="BY114" s="88"/>
      <c r="BZ114" s="88"/>
      <c r="CA114" s="88"/>
      <c r="CB114" s="88"/>
      <c r="CC114" s="88"/>
      <c r="CD114" s="88"/>
      <c r="CE114" s="88"/>
      <c r="CF114" s="88"/>
      <c r="CG114" s="88"/>
      <c r="CH114" s="88"/>
      <c r="CI114" s="88"/>
      <c r="CJ114" s="88"/>
      <c r="CK114" s="88"/>
      <c r="CL114" s="88"/>
      <c r="CM114" s="121" t="s">
        <v>71</v>
      </c>
      <c r="CN114" s="121"/>
      <c r="CO114" s="121"/>
      <c r="CP114" s="121"/>
      <c r="CQ114" s="121"/>
      <c r="CR114" s="121"/>
      <c r="CS114" s="121"/>
      <c r="CT114" s="121"/>
      <c r="CU114" s="121"/>
    </row>
    <row r="115" spans="1:99" x14ac:dyDescent="0.2">
      <c r="A115" s="112" t="s">
        <v>204</v>
      </c>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c r="AO115" s="112"/>
      <c r="AP115" s="112"/>
      <c r="AQ115" s="112"/>
      <c r="AR115" s="112"/>
      <c r="AS115" s="112"/>
      <c r="AT115" s="112"/>
      <c r="AU115" s="112"/>
      <c r="AV115" s="86"/>
      <c r="AW115" s="86"/>
      <c r="AX115" s="86"/>
      <c r="AY115" s="86"/>
      <c r="AZ115" s="94"/>
      <c r="BA115" s="94"/>
      <c r="BB115" s="94"/>
      <c r="BC115" s="94"/>
      <c r="BD115" s="94"/>
      <c r="BE115" s="94"/>
      <c r="BF115" s="94"/>
      <c r="BG115" s="94"/>
      <c r="BH115" s="94"/>
      <c r="BI115" s="94"/>
      <c r="BJ115" s="94"/>
      <c r="BK115" s="94"/>
      <c r="BL115" s="88"/>
      <c r="BM115" s="88"/>
      <c r="BN115" s="88"/>
      <c r="BO115" s="88"/>
      <c r="BP115" s="88"/>
      <c r="BQ115" s="88"/>
      <c r="BR115" s="88"/>
      <c r="BS115" s="88"/>
      <c r="BT115" s="88"/>
      <c r="BU115" s="88"/>
      <c r="BV115" s="88"/>
      <c r="BW115" s="88"/>
      <c r="BX115" s="88"/>
      <c r="BY115" s="88"/>
      <c r="BZ115" s="88"/>
      <c r="CA115" s="88"/>
      <c r="CB115" s="88"/>
      <c r="CC115" s="88"/>
      <c r="CD115" s="88"/>
      <c r="CE115" s="88"/>
      <c r="CF115" s="88"/>
      <c r="CG115" s="88"/>
      <c r="CH115" s="88"/>
      <c r="CI115" s="88"/>
      <c r="CJ115" s="88"/>
      <c r="CK115" s="88"/>
      <c r="CL115" s="88"/>
      <c r="CM115" s="121"/>
      <c r="CN115" s="121"/>
      <c r="CO115" s="121"/>
      <c r="CP115" s="121"/>
      <c r="CQ115" s="121"/>
      <c r="CR115" s="121"/>
      <c r="CS115" s="121"/>
      <c r="CT115" s="121"/>
      <c r="CU115" s="121"/>
    </row>
    <row r="116" spans="1:99" x14ac:dyDescent="0.2">
      <c r="A116" s="112" t="s">
        <v>198</v>
      </c>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c r="AO116" s="112"/>
      <c r="AP116" s="112"/>
      <c r="AQ116" s="112"/>
      <c r="AR116" s="112"/>
      <c r="AS116" s="112"/>
      <c r="AT116" s="112"/>
      <c r="AU116" s="112"/>
      <c r="AV116" s="86"/>
      <c r="AW116" s="86"/>
      <c r="AX116" s="86"/>
      <c r="AY116" s="86"/>
      <c r="AZ116" s="27"/>
      <c r="BA116" s="8"/>
      <c r="BB116" s="8" t="s">
        <v>203</v>
      </c>
      <c r="BC116" s="8"/>
      <c r="BD116" s="8"/>
      <c r="BE116" s="28"/>
      <c r="BF116" s="27"/>
      <c r="BG116" s="8"/>
      <c r="BH116" s="8" t="s">
        <v>200</v>
      </c>
      <c r="BI116" s="8"/>
      <c r="BJ116" s="8"/>
      <c r="BK116" s="28"/>
      <c r="BL116" s="88"/>
      <c r="BM116" s="88"/>
      <c r="BN116" s="88"/>
      <c r="BO116" s="88"/>
      <c r="BP116" s="88"/>
      <c r="BQ116" s="88"/>
      <c r="BR116" s="88"/>
      <c r="BS116" s="88"/>
      <c r="BT116" s="88"/>
      <c r="BU116" s="88"/>
      <c r="BV116" s="88"/>
      <c r="BW116" s="88"/>
      <c r="BX116" s="88"/>
      <c r="BY116" s="88"/>
      <c r="BZ116" s="88"/>
      <c r="CA116" s="88"/>
      <c r="CB116" s="88"/>
      <c r="CC116" s="88"/>
      <c r="CD116" s="88"/>
      <c r="CE116" s="88"/>
      <c r="CF116" s="88"/>
      <c r="CG116" s="88"/>
      <c r="CH116" s="88"/>
      <c r="CI116" s="88"/>
      <c r="CJ116" s="88"/>
      <c r="CK116" s="88"/>
      <c r="CL116" s="88"/>
      <c r="CM116" s="121"/>
      <c r="CN116" s="121"/>
      <c r="CO116" s="121"/>
      <c r="CP116" s="121"/>
      <c r="CQ116" s="121"/>
      <c r="CR116" s="121"/>
      <c r="CS116" s="121"/>
      <c r="CT116" s="121"/>
      <c r="CU116" s="121"/>
    </row>
    <row r="117" spans="1:99" x14ac:dyDescent="0.2">
      <c r="A117" s="112" t="s">
        <v>205</v>
      </c>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c r="AO117" s="112"/>
      <c r="AP117" s="112"/>
      <c r="AQ117" s="112"/>
      <c r="AR117" s="112"/>
      <c r="AS117" s="112"/>
      <c r="AT117" s="112"/>
      <c r="AU117" s="112"/>
      <c r="AV117" s="86"/>
      <c r="AW117" s="86"/>
      <c r="AX117" s="86"/>
      <c r="AY117" s="86"/>
      <c r="AZ117" s="27"/>
      <c r="BA117" s="8"/>
      <c r="BB117" s="8" t="s">
        <v>203</v>
      </c>
      <c r="BC117" s="8"/>
      <c r="BD117" s="8"/>
      <c r="BE117" s="28"/>
      <c r="BF117" s="94" t="s">
        <v>206</v>
      </c>
      <c r="BG117" s="94"/>
      <c r="BH117" s="94"/>
      <c r="BI117" s="94"/>
      <c r="BJ117" s="94"/>
      <c r="BK117" s="94"/>
      <c r="BL117" s="88"/>
      <c r="BM117" s="88"/>
      <c r="BN117" s="88"/>
      <c r="BO117" s="88"/>
      <c r="BP117" s="88"/>
      <c r="BQ117" s="88"/>
      <c r="BR117" s="88"/>
      <c r="BS117" s="88"/>
      <c r="BT117" s="88"/>
      <c r="BU117" s="88"/>
      <c r="BV117" s="88"/>
      <c r="BW117" s="88"/>
      <c r="BX117" s="88"/>
      <c r="BY117" s="88"/>
      <c r="BZ117" s="88"/>
      <c r="CA117" s="88"/>
      <c r="CB117" s="88"/>
      <c r="CC117" s="88"/>
      <c r="CD117" s="88"/>
      <c r="CE117" s="88"/>
      <c r="CF117" s="88"/>
      <c r="CG117" s="88"/>
      <c r="CH117" s="88"/>
      <c r="CI117" s="88"/>
      <c r="CJ117" s="88"/>
      <c r="CK117" s="88"/>
      <c r="CL117" s="88"/>
      <c r="CM117" s="121"/>
      <c r="CN117" s="121"/>
      <c r="CO117" s="121"/>
      <c r="CP117" s="121"/>
      <c r="CQ117" s="121"/>
      <c r="CR117" s="121"/>
      <c r="CS117" s="121"/>
      <c r="CT117" s="121"/>
      <c r="CU117" s="121"/>
    </row>
    <row r="118" spans="1:99" ht="26.45" customHeight="1" x14ac:dyDescent="0.2">
      <c r="A118" s="126" t="s">
        <v>207</v>
      </c>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c r="AO118" s="126"/>
      <c r="AP118" s="126"/>
      <c r="AQ118" s="126"/>
      <c r="AR118" s="126"/>
      <c r="AS118" s="126"/>
      <c r="AT118" s="126"/>
      <c r="AU118" s="126"/>
      <c r="AV118" s="86" t="s">
        <v>208</v>
      </c>
      <c r="AW118" s="86"/>
      <c r="AX118" s="86"/>
      <c r="AY118" s="86"/>
      <c r="AZ118" s="94" t="s">
        <v>209</v>
      </c>
      <c r="BA118" s="94"/>
      <c r="BB118" s="94"/>
      <c r="BC118" s="94"/>
      <c r="BD118" s="94"/>
      <c r="BE118" s="94"/>
      <c r="BF118" s="94" t="s">
        <v>196</v>
      </c>
      <c r="BG118" s="94"/>
      <c r="BH118" s="94"/>
      <c r="BI118" s="94"/>
      <c r="BJ118" s="94"/>
      <c r="BK118" s="94"/>
      <c r="BL118" s="88"/>
      <c r="BM118" s="88"/>
      <c r="BN118" s="88"/>
      <c r="BO118" s="88"/>
      <c r="BP118" s="88"/>
      <c r="BQ118" s="88"/>
      <c r="BR118" s="88"/>
      <c r="BS118" s="88"/>
      <c r="BT118" s="88"/>
      <c r="BU118" s="88"/>
      <c r="BV118" s="88"/>
      <c r="BW118" s="88"/>
      <c r="BX118" s="88"/>
      <c r="BY118" s="88"/>
      <c r="BZ118" s="88"/>
      <c r="CA118" s="88"/>
      <c r="CB118" s="88"/>
      <c r="CC118" s="88"/>
      <c r="CD118" s="88"/>
      <c r="CE118" s="88"/>
      <c r="CF118" s="88"/>
      <c r="CG118" s="88"/>
      <c r="CH118" s="88"/>
      <c r="CI118" s="88"/>
      <c r="CJ118" s="88"/>
      <c r="CK118" s="88"/>
      <c r="CL118" s="88"/>
      <c r="CM118" s="121" t="s">
        <v>71</v>
      </c>
      <c r="CN118" s="121"/>
      <c r="CO118" s="121"/>
      <c r="CP118" s="121"/>
      <c r="CQ118" s="121"/>
      <c r="CR118" s="121"/>
      <c r="CS118" s="121"/>
      <c r="CT118" s="121"/>
      <c r="CU118" s="121"/>
    </row>
    <row r="119" spans="1:99" ht="26.45" customHeight="1" x14ac:dyDescent="0.2">
      <c r="A119" s="126" t="s">
        <v>210</v>
      </c>
      <c r="B119" s="126"/>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c r="AO119" s="126"/>
      <c r="AP119" s="126"/>
      <c r="AQ119" s="126"/>
      <c r="AR119" s="126"/>
      <c r="AS119" s="126"/>
      <c r="AT119" s="126"/>
      <c r="AU119" s="126"/>
      <c r="AV119" s="86" t="s">
        <v>211</v>
      </c>
      <c r="AW119" s="86"/>
      <c r="AX119" s="86"/>
      <c r="AY119" s="86"/>
      <c r="AZ119" s="94" t="s">
        <v>209</v>
      </c>
      <c r="BA119" s="94"/>
      <c r="BB119" s="94"/>
      <c r="BC119" s="94"/>
      <c r="BD119" s="94"/>
      <c r="BE119" s="94"/>
      <c r="BF119" s="94" t="s">
        <v>200</v>
      </c>
      <c r="BG119" s="94"/>
      <c r="BH119" s="94"/>
      <c r="BI119" s="94"/>
      <c r="BJ119" s="94"/>
      <c r="BK119" s="94"/>
      <c r="BL119" s="88">
        <v>20000</v>
      </c>
      <c r="BM119" s="88"/>
      <c r="BN119" s="88"/>
      <c r="BO119" s="88"/>
      <c r="BP119" s="88"/>
      <c r="BQ119" s="88"/>
      <c r="BR119" s="88"/>
      <c r="BS119" s="88"/>
      <c r="BT119" s="88"/>
      <c r="BU119" s="88"/>
      <c r="BV119" s="88"/>
      <c r="BW119" s="88"/>
      <c r="BX119" s="88"/>
      <c r="BY119" s="88"/>
      <c r="BZ119" s="88"/>
      <c r="CA119" s="88"/>
      <c r="CB119" s="88"/>
      <c r="CC119" s="88"/>
      <c r="CD119" s="88"/>
      <c r="CE119" s="88"/>
      <c r="CF119" s="88"/>
      <c r="CG119" s="88"/>
      <c r="CH119" s="88"/>
      <c r="CI119" s="88"/>
      <c r="CJ119" s="88"/>
      <c r="CK119" s="88"/>
      <c r="CL119" s="88"/>
      <c r="CM119" s="121" t="s">
        <v>71</v>
      </c>
      <c r="CN119" s="121"/>
      <c r="CO119" s="121"/>
      <c r="CP119" s="121"/>
      <c r="CQ119" s="121"/>
      <c r="CR119" s="121"/>
      <c r="CS119" s="121"/>
      <c r="CT119" s="121"/>
      <c r="CU119" s="121"/>
    </row>
    <row r="120" spans="1:99" ht="26.45" customHeight="1" x14ac:dyDescent="0.2">
      <c r="A120" s="126" t="s">
        <v>210</v>
      </c>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26"/>
      <c r="AK120" s="126"/>
      <c r="AL120" s="126"/>
      <c r="AM120" s="126"/>
      <c r="AN120" s="126"/>
      <c r="AO120" s="126"/>
      <c r="AP120" s="126"/>
      <c r="AQ120" s="126"/>
      <c r="AR120" s="126"/>
      <c r="AS120" s="126"/>
      <c r="AT120" s="126"/>
      <c r="AU120" s="126"/>
      <c r="AV120" s="86" t="s">
        <v>212</v>
      </c>
      <c r="AW120" s="86"/>
      <c r="AX120" s="86"/>
      <c r="AY120" s="86"/>
      <c r="AZ120" s="94" t="s">
        <v>209</v>
      </c>
      <c r="BA120" s="94"/>
      <c r="BB120" s="94"/>
      <c r="BC120" s="94"/>
      <c r="BD120" s="94"/>
      <c r="BE120" s="94"/>
      <c r="BF120" s="94" t="s">
        <v>213</v>
      </c>
      <c r="BG120" s="94"/>
      <c r="BH120" s="94"/>
      <c r="BI120" s="94"/>
      <c r="BJ120" s="94"/>
      <c r="BK120" s="94"/>
      <c r="BL120" s="88">
        <v>1000</v>
      </c>
      <c r="BM120" s="88"/>
      <c r="BN120" s="88"/>
      <c r="BO120" s="88"/>
      <c r="BP120" s="88"/>
      <c r="BQ120" s="88"/>
      <c r="BR120" s="88"/>
      <c r="BS120" s="88"/>
      <c r="BT120" s="88"/>
      <c r="BU120" s="88"/>
      <c r="BV120" s="88"/>
      <c r="BW120" s="88"/>
      <c r="BX120" s="88"/>
      <c r="BY120" s="88"/>
      <c r="BZ120" s="88"/>
      <c r="CA120" s="88"/>
      <c r="CB120" s="88"/>
      <c r="CC120" s="88"/>
      <c r="CD120" s="88"/>
      <c r="CE120" s="88"/>
      <c r="CF120" s="88"/>
      <c r="CG120" s="88"/>
      <c r="CH120" s="88"/>
      <c r="CI120" s="88"/>
      <c r="CJ120" s="88"/>
      <c r="CK120" s="88"/>
      <c r="CL120" s="88"/>
      <c r="CM120" s="121" t="s">
        <v>71</v>
      </c>
      <c r="CN120" s="121"/>
      <c r="CO120" s="121"/>
      <c r="CP120" s="121"/>
      <c r="CQ120" s="121"/>
      <c r="CR120" s="121"/>
      <c r="CS120" s="121"/>
      <c r="CT120" s="121"/>
      <c r="CU120" s="121"/>
    </row>
    <row r="121" spans="1:99" ht="28.15" customHeight="1" x14ac:dyDescent="0.2">
      <c r="A121" s="126" t="s">
        <v>214</v>
      </c>
      <c r="B121" s="126"/>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c r="AO121" s="126"/>
      <c r="AP121" s="126"/>
      <c r="AQ121" s="126"/>
      <c r="AR121" s="126"/>
      <c r="AS121" s="126"/>
      <c r="AT121" s="126"/>
      <c r="AU121" s="126"/>
      <c r="AV121" s="86" t="s">
        <v>215</v>
      </c>
      <c r="AW121" s="86"/>
      <c r="AX121" s="86"/>
      <c r="AY121" s="86"/>
      <c r="AZ121" s="94" t="s">
        <v>209</v>
      </c>
      <c r="BA121" s="94"/>
      <c r="BB121" s="94"/>
      <c r="BC121" s="94"/>
      <c r="BD121" s="94"/>
      <c r="BE121" s="94"/>
      <c r="BF121" s="94" t="s">
        <v>206</v>
      </c>
      <c r="BG121" s="94"/>
      <c r="BH121" s="94"/>
      <c r="BI121" s="94"/>
      <c r="BJ121" s="94"/>
      <c r="BK121" s="94"/>
      <c r="BL121" s="88">
        <v>5428.48</v>
      </c>
      <c r="BM121" s="88"/>
      <c r="BN121" s="88"/>
      <c r="BO121" s="88"/>
      <c r="BP121" s="88"/>
      <c r="BQ121" s="88"/>
      <c r="BR121" s="88"/>
      <c r="BS121" s="88"/>
      <c r="BT121" s="88"/>
      <c r="BU121" s="88"/>
      <c r="BV121" s="88"/>
      <c r="BW121" s="88"/>
      <c r="BX121" s="88"/>
      <c r="BY121" s="88"/>
      <c r="BZ121" s="88"/>
      <c r="CA121" s="88"/>
      <c r="CB121" s="88"/>
      <c r="CC121" s="88"/>
      <c r="CD121" s="88"/>
      <c r="CE121" s="88"/>
      <c r="CF121" s="88"/>
      <c r="CG121" s="88"/>
      <c r="CH121" s="88"/>
      <c r="CI121" s="88"/>
      <c r="CJ121" s="88"/>
      <c r="CK121" s="88"/>
      <c r="CL121" s="88"/>
      <c r="CM121" s="121" t="s">
        <v>71</v>
      </c>
      <c r="CN121" s="121"/>
      <c r="CO121" s="121"/>
      <c r="CP121" s="121"/>
      <c r="CQ121" s="121"/>
      <c r="CR121" s="121"/>
      <c r="CS121" s="121"/>
      <c r="CT121" s="121"/>
      <c r="CU121" s="121"/>
    </row>
    <row r="122" spans="1:99" ht="13.5" customHeight="1" x14ac:dyDescent="0.2">
      <c r="A122" s="136" t="s">
        <v>216</v>
      </c>
      <c r="B122" s="136"/>
      <c r="C122" s="136"/>
      <c r="D122" s="136"/>
      <c r="E122" s="136"/>
      <c r="F122" s="136"/>
      <c r="G122" s="136"/>
      <c r="H122" s="136"/>
      <c r="I122" s="136"/>
      <c r="J122" s="136"/>
      <c r="K122" s="136"/>
      <c r="L122" s="136"/>
      <c r="M122" s="136"/>
      <c r="N122" s="136"/>
      <c r="O122" s="136"/>
      <c r="P122" s="136"/>
      <c r="Q122" s="136"/>
      <c r="R122" s="136"/>
      <c r="S122" s="136"/>
      <c r="T122" s="136"/>
      <c r="U122" s="136"/>
      <c r="V122" s="136"/>
      <c r="W122" s="136"/>
      <c r="X122" s="136"/>
      <c r="Y122" s="136"/>
      <c r="Z122" s="136"/>
      <c r="AA122" s="136"/>
      <c r="AB122" s="136"/>
      <c r="AC122" s="136"/>
      <c r="AD122" s="136"/>
      <c r="AE122" s="136"/>
      <c r="AF122" s="136"/>
      <c r="AG122" s="136"/>
      <c r="AH122" s="136"/>
      <c r="AI122" s="136"/>
      <c r="AJ122" s="136"/>
      <c r="AK122" s="136"/>
      <c r="AL122" s="136"/>
      <c r="AM122" s="136"/>
      <c r="AN122" s="136"/>
      <c r="AO122" s="136"/>
      <c r="AP122" s="136"/>
      <c r="AQ122" s="136"/>
      <c r="AR122" s="136"/>
      <c r="AS122" s="136"/>
      <c r="AT122" s="136"/>
      <c r="AU122" s="136"/>
      <c r="AV122" s="86" t="s">
        <v>217</v>
      </c>
      <c r="AW122" s="86"/>
      <c r="AX122" s="86"/>
      <c r="AY122" s="86"/>
      <c r="AZ122" s="94" t="s">
        <v>71</v>
      </c>
      <c r="BA122" s="94"/>
      <c r="BB122" s="94"/>
      <c r="BC122" s="94"/>
      <c r="BD122" s="94"/>
      <c r="BE122" s="94"/>
      <c r="BF122" s="94"/>
      <c r="BG122" s="94"/>
      <c r="BH122" s="94"/>
      <c r="BI122" s="94"/>
      <c r="BJ122" s="94"/>
      <c r="BK122" s="94"/>
      <c r="BL122" s="88"/>
      <c r="BM122" s="88"/>
      <c r="BN122" s="88"/>
      <c r="BO122" s="88"/>
      <c r="BP122" s="88"/>
      <c r="BQ122" s="88"/>
      <c r="BR122" s="88"/>
      <c r="BS122" s="88"/>
      <c r="BT122" s="88"/>
      <c r="BU122" s="113"/>
      <c r="BV122" s="113"/>
      <c r="BW122" s="113"/>
      <c r="BX122" s="113"/>
      <c r="BY122" s="113"/>
      <c r="BZ122" s="113"/>
      <c r="CA122" s="113"/>
      <c r="CB122" s="113"/>
      <c r="CC122" s="113"/>
      <c r="CD122" s="113"/>
      <c r="CE122" s="113"/>
      <c r="CF122" s="113"/>
      <c r="CG122" s="113"/>
      <c r="CH122" s="113"/>
      <c r="CI122" s="113"/>
      <c r="CJ122" s="113"/>
      <c r="CK122" s="113"/>
      <c r="CL122" s="113"/>
      <c r="CM122" s="121" t="s">
        <v>71</v>
      </c>
      <c r="CN122" s="121"/>
      <c r="CO122" s="121"/>
      <c r="CP122" s="121"/>
      <c r="CQ122" s="121"/>
      <c r="CR122" s="121"/>
      <c r="CS122" s="121"/>
      <c r="CT122" s="121"/>
      <c r="CU122" s="121"/>
    </row>
    <row r="123" spans="1:99" x14ac:dyDescent="0.2">
      <c r="A123" s="109" t="s">
        <v>113</v>
      </c>
      <c r="B123" s="109"/>
      <c r="C123" s="109"/>
      <c r="D123" s="109"/>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109"/>
      <c r="AC123" s="109"/>
      <c r="AD123" s="109"/>
      <c r="AE123" s="109"/>
      <c r="AF123" s="109"/>
      <c r="AG123" s="109"/>
      <c r="AH123" s="109"/>
      <c r="AI123" s="109"/>
      <c r="AJ123" s="109"/>
      <c r="AK123" s="109"/>
      <c r="AL123" s="109"/>
      <c r="AM123" s="109"/>
      <c r="AN123" s="109"/>
      <c r="AO123" s="109"/>
      <c r="AP123" s="109"/>
      <c r="AQ123" s="109"/>
      <c r="AR123" s="109"/>
      <c r="AS123" s="109"/>
      <c r="AT123" s="109"/>
      <c r="AU123" s="109"/>
      <c r="AV123" s="86" t="s">
        <v>218</v>
      </c>
      <c r="AW123" s="86"/>
      <c r="AX123" s="86"/>
      <c r="AY123" s="86"/>
      <c r="AZ123" s="94" t="s">
        <v>219</v>
      </c>
      <c r="BA123" s="94"/>
      <c r="BB123" s="94"/>
      <c r="BC123" s="94"/>
      <c r="BD123" s="94"/>
      <c r="BE123" s="94"/>
      <c r="BF123" s="94"/>
      <c r="BG123" s="94"/>
      <c r="BH123" s="94"/>
      <c r="BI123" s="94"/>
      <c r="BJ123" s="94"/>
      <c r="BK123" s="94"/>
      <c r="BL123" s="88"/>
      <c r="BM123" s="88"/>
      <c r="BN123" s="88"/>
      <c r="BO123" s="88"/>
      <c r="BP123" s="88"/>
      <c r="BQ123" s="88"/>
      <c r="BR123" s="88"/>
      <c r="BS123" s="88"/>
      <c r="BT123" s="88"/>
      <c r="BU123" s="113"/>
      <c r="BV123" s="113"/>
      <c r="BW123" s="113"/>
      <c r="BX123" s="113"/>
      <c r="BY123" s="113"/>
      <c r="BZ123" s="113"/>
      <c r="CA123" s="113"/>
      <c r="CB123" s="113"/>
      <c r="CC123" s="113"/>
      <c r="CD123" s="113"/>
      <c r="CE123" s="113"/>
      <c r="CF123" s="113"/>
      <c r="CG123" s="113"/>
      <c r="CH123" s="113"/>
      <c r="CI123" s="113"/>
      <c r="CJ123" s="113"/>
      <c r="CK123" s="113"/>
      <c r="CL123" s="113"/>
      <c r="CM123" s="121" t="s">
        <v>71</v>
      </c>
      <c r="CN123" s="121"/>
      <c r="CO123" s="121"/>
      <c r="CP123" s="121"/>
      <c r="CQ123" s="121"/>
      <c r="CR123" s="121"/>
      <c r="CS123" s="121"/>
      <c r="CT123" s="121"/>
      <c r="CU123" s="121"/>
    </row>
    <row r="124" spans="1:99" x14ac:dyDescent="0.2">
      <c r="A124" s="112" t="s">
        <v>220</v>
      </c>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86"/>
      <c r="AW124" s="86"/>
      <c r="AX124" s="86"/>
      <c r="AY124" s="86"/>
      <c r="AZ124" s="94"/>
      <c r="BA124" s="94"/>
      <c r="BB124" s="94"/>
      <c r="BC124" s="94"/>
      <c r="BD124" s="94"/>
      <c r="BE124" s="94"/>
      <c r="BF124" s="94"/>
      <c r="BG124" s="94"/>
      <c r="BH124" s="94"/>
      <c r="BI124" s="94"/>
      <c r="BJ124" s="94"/>
      <c r="BK124" s="94"/>
      <c r="BL124" s="88"/>
      <c r="BM124" s="88"/>
      <c r="BN124" s="88"/>
      <c r="BO124" s="88"/>
      <c r="BP124" s="88"/>
      <c r="BQ124" s="88"/>
      <c r="BR124" s="88"/>
      <c r="BS124" s="88"/>
      <c r="BT124" s="88"/>
      <c r="BU124" s="113"/>
      <c r="BV124" s="113"/>
      <c r="BW124" s="113"/>
      <c r="BX124" s="113"/>
      <c r="BY124" s="113"/>
      <c r="BZ124" s="113"/>
      <c r="CA124" s="113"/>
      <c r="CB124" s="113"/>
      <c r="CC124" s="113"/>
      <c r="CD124" s="113"/>
      <c r="CE124" s="113"/>
      <c r="CF124" s="113"/>
      <c r="CG124" s="113"/>
      <c r="CH124" s="113"/>
      <c r="CI124" s="113"/>
      <c r="CJ124" s="113"/>
      <c r="CK124" s="113"/>
      <c r="CL124" s="113"/>
      <c r="CM124" s="121"/>
      <c r="CN124" s="121"/>
      <c r="CO124" s="121"/>
      <c r="CP124" s="121"/>
      <c r="CQ124" s="121"/>
      <c r="CR124" s="121"/>
      <c r="CS124" s="121"/>
      <c r="CT124" s="121"/>
      <c r="CU124" s="121"/>
    </row>
    <row r="125" spans="1:99" ht="13.5" customHeight="1" x14ac:dyDescent="0.2">
      <c r="A125" s="116" t="s">
        <v>221</v>
      </c>
      <c r="B125" s="116"/>
      <c r="C125" s="116"/>
      <c r="D125" s="116"/>
      <c r="E125" s="116"/>
      <c r="F125" s="116"/>
      <c r="G125" s="116"/>
      <c r="H125" s="116"/>
      <c r="I125" s="116"/>
      <c r="J125" s="116"/>
      <c r="K125" s="116"/>
      <c r="L125" s="116"/>
      <c r="M125" s="116"/>
      <c r="N125" s="116"/>
      <c r="O125" s="116"/>
      <c r="P125" s="116"/>
      <c r="Q125" s="116"/>
      <c r="R125" s="116"/>
      <c r="S125" s="116"/>
      <c r="T125" s="116"/>
      <c r="U125" s="116"/>
      <c r="V125" s="116"/>
      <c r="W125" s="116"/>
      <c r="X125" s="116"/>
      <c r="Y125" s="116"/>
      <c r="Z125" s="116"/>
      <c r="AA125" s="116"/>
      <c r="AB125" s="116"/>
      <c r="AC125" s="116"/>
      <c r="AD125" s="116"/>
      <c r="AE125" s="116"/>
      <c r="AF125" s="116"/>
      <c r="AG125" s="116"/>
      <c r="AH125" s="116"/>
      <c r="AI125" s="116"/>
      <c r="AJ125" s="116"/>
      <c r="AK125" s="116"/>
      <c r="AL125" s="116"/>
      <c r="AM125" s="116"/>
      <c r="AN125" s="116"/>
      <c r="AO125" s="116"/>
      <c r="AP125" s="116"/>
      <c r="AQ125" s="116"/>
      <c r="AR125" s="116"/>
      <c r="AS125" s="116"/>
      <c r="AT125" s="116"/>
      <c r="AU125" s="116"/>
      <c r="AV125" s="86" t="s">
        <v>222</v>
      </c>
      <c r="AW125" s="86"/>
      <c r="AX125" s="86"/>
      <c r="AY125" s="86"/>
      <c r="AZ125" s="94" t="s">
        <v>223</v>
      </c>
      <c r="BA125" s="94"/>
      <c r="BB125" s="94"/>
      <c r="BC125" s="94"/>
      <c r="BD125" s="94"/>
      <c r="BE125" s="94"/>
      <c r="BF125" s="94"/>
      <c r="BG125" s="94"/>
      <c r="BH125" s="94"/>
      <c r="BI125" s="94"/>
      <c r="BJ125" s="94"/>
      <c r="BK125" s="94"/>
      <c r="BL125" s="88"/>
      <c r="BM125" s="88"/>
      <c r="BN125" s="88"/>
      <c r="BO125" s="88"/>
      <c r="BP125" s="88"/>
      <c r="BQ125" s="88"/>
      <c r="BR125" s="88"/>
      <c r="BS125" s="88"/>
      <c r="BT125" s="88"/>
      <c r="BU125" s="113"/>
      <c r="BV125" s="113"/>
      <c r="BW125" s="113"/>
      <c r="BX125" s="113"/>
      <c r="BY125" s="113"/>
      <c r="BZ125" s="113"/>
      <c r="CA125" s="113"/>
      <c r="CB125" s="113"/>
      <c r="CC125" s="113"/>
      <c r="CD125" s="113"/>
      <c r="CE125" s="113"/>
      <c r="CF125" s="113"/>
      <c r="CG125" s="113"/>
      <c r="CH125" s="113"/>
      <c r="CI125" s="113"/>
      <c r="CJ125" s="113"/>
      <c r="CK125" s="113"/>
      <c r="CL125" s="113"/>
      <c r="CM125" s="121" t="s">
        <v>71</v>
      </c>
      <c r="CN125" s="121"/>
      <c r="CO125" s="121"/>
      <c r="CP125" s="121"/>
      <c r="CQ125" s="121"/>
      <c r="CR125" s="121"/>
      <c r="CS125" s="121"/>
      <c r="CT125" s="121"/>
      <c r="CU125" s="121"/>
    </row>
    <row r="126" spans="1:99" x14ac:dyDescent="0.2">
      <c r="A126" s="109" t="s">
        <v>224</v>
      </c>
      <c r="B126" s="109"/>
      <c r="C126" s="109"/>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109"/>
      <c r="AC126" s="109"/>
      <c r="AD126" s="109"/>
      <c r="AE126" s="109"/>
      <c r="AF126" s="109"/>
      <c r="AG126" s="109"/>
      <c r="AH126" s="109"/>
      <c r="AI126" s="109"/>
      <c r="AJ126" s="109"/>
      <c r="AK126" s="109"/>
      <c r="AL126" s="109"/>
      <c r="AM126" s="109"/>
      <c r="AN126" s="109"/>
      <c r="AO126" s="109"/>
      <c r="AP126" s="109"/>
      <c r="AQ126" s="109"/>
      <c r="AR126" s="109"/>
      <c r="AS126" s="109"/>
      <c r="AT126" s="109"/>
      <c r="AU126" s="109"/>
      <c r="AV126" s="86" t="s">
        <v>225</v>
      </c>
      <c r="AW126" s="86"/>
      <c r="AX126" s="86"/>
      <c r="AY126" s="86"/>
      <c r="AZ126" s="94" t="s">
        <v>226</v>
      </c>
      <c r="BA126" s="94"/>
      <c r="BB126" s="94"/>
      <c r="BC126" s="94"/>
      <c r="BD126" s="94"/>
      <c r="BE126" s="94"/>
      <c r="BF126" s="94"/>
      <c r="BG126" s="94"/>
      <c r="BH126" s="94"/>
      <c r="BI126" s="94"/>
      <c r="BJ126" s="94"/>
      <c r="BK126" s="94"/>
      <c r="BL126" s="88"/>
      <c r="BM126" s="88"/>
      <c r="BN126" s="88"/>
      <c r="BO126" s="88"/>
      <c r="BP126" s="88"/>
      <c r="BQ126" s="88"/>
      <c r="BR126" s="88"/>
      <c r="BS126" s="88"/>
      <c r="BT126" s="88"/>
      <c r="BU126" s="113"/>
      <c r="BV126" s="113"/>
      <c r="BW126" s="113"/>
      <c r="BX126" s="113"/>
      <c r="BY126" s="113"/>
      <c r="BZ126" s="113"/>
      <c r="CA126" s="113"/>
      <c r="CB126" s="113"/>
      <c r="CC126" s="113"/>
      <c r="CD126" s="113"/>
      <c r="CE126" s="113"/>
      <c r="CF126" s="113"/>
      <c r="CG126" s="113"/>
      <c r="CH126" s="113"/>
      <c r="CI126" s="113"/>
      <c r="CJ126" s="113"/>
      <c r="CK126" s="113"/>
      <c r="CL126" s="113"/>
      <c r="CM126" s="121" t="s">
        <v>71</v>
      </c>
      <c r="CN126" s="121"/>
      <c r="CO126" s="121"/>
      <c r="CP126" s="121"/>
      <c r="CQ126" s="121"/>
      <c r="CR126" s="121"/>
      <c r="CS126" s="121"/>
      <c r="CT126" s="121"/>
      <c r="CU126" s="121"/>
    </row>
    <row r="127" spans="1:99" x14ac:dyDescent="0.2">
      <c r="A127" s="112" t="s">
        <v>227</v>
      </c>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c r="AR127" s="112"/>
      <c r="AS127" s="112"/>
      <c r="AT127" s="112"/>
      <c r="AU127" s="112"/>
      <c r="AV127" s="86"/>
      <c r="AW127" s="86"/>
      <c r="AX127" s="86"/>
      <c r="AY127" s="86"/>
      <c r="AZ127" s="94"/>
      <c r="BA127" s="94"/>
      <c r="BB127" s="94"/>
      <c r="BC127" s="94"/>
      <c r="BD127" s="94"/>
      <c r="BE127" s="94"/>
      <c r="BF127" s="94"/>
      <c r="BG127" s="94"/>
      <c r="BH127" s="94"/>
      <c r="BI127" s="94"/>
      <c r="BJ127" s="94"/>
      <c r="BK127" s="94"/>
      <c r="BL127" s="88"/>
      <c r="BM127" s="88"/>
      <c r="BN127" s="88"/>
      <c r="BO127" s="88"/>
      <c r="BP127" s="88"/>
      <c r="BQ127" s="88"/>
      <c r="BR127" s="88"/>
      <c r="BS127" s="88"/>
      <c r="BT127" s="88"/>
      <c r="BU127" s="113"/>
      <c r="BV127" s="113"/>
      <c r="BW127" s="113"/>
      <c r="BX127" s="113"/>
      <c r="BY127" s="113"/>
      <c r="BZ127" s="113"/>
      <c r="CA127" s="113"/>
      <c r="CB127" s="113"/>
      <c r="CC127" s="113"/>
      <c r="CD127" s="113"/>
      <c r="CE127" s="113"/>
      <c r="CF127" s="113"/>
      <c r="CG127" s="113"/>
      <c r="CH127" s="113"/>
      <c r="CI127" s="113"/>
      <c r="CJ127" s="113"/>
      <c r="CK127" s="113"/>
      <c r="CL127" s="113"/>
      <c r="CM127" s="121"/>
      <c r="CN127" s="121"/>
      <c r="CO127" s="121"/>
      <c r="CP127" s="121"/>
      <c r="CQ127" s="121"/>
      <c r="CR127" s="121"/>
      <c r="CS127" s="121"/>
      <c r="CT127" s="121"/>
      <c r="CU127" s="121"/>
    </row>
    <row r="128" spans="1:99" ht="13.5" customHeight="1" x14ac:dyDescent="0.2">
      <c r="A128" s="131" t="s">
        <v>228</v>
      </c>
      <c r="B128" s="131"/>
      <c r="C128" s="131"/>
      <c r="D128" s="131"/>
      <c r="E128" s="131"/>
      <c r="F128" s="131"/>
      <c r="G128" s="131"/>
      <c r="H128" s="131"/>
      <c r="I128" s="131"/>
      <c r="J128" s="131"/>
      <c r="K128" s="131"/>
      <c r="L128" s="131"/>
      <c r="M128" s="131"/>
      <c r="N128" s="131"/>
      <c r="O128" s="131"/>
      <c r="P128" s="131"/>
      <c r="Q128" s="131"/>
      <c r="R128" s="131"/>
      <c r="S128" s="131"/>
      <c r="T128" s="131"/>
      <c r="U128" s="131"/>
      <c r="V128" s="131"/>
      <c r="W128" s="131"/>
      <c r="X128" s="131"/>
      <c r="Y128" s="131"/>
      <c r="Z128" s="131"/>
      <c r="AA128" s="131"/>
      <c r="AB128" s="131"/>
      <c r="AC128" s="131"/>
      <c r="AD128" s="131"/>
      <c r="AE128" s="131"/>
      <c r="AF128" s="131"/>
      <c r="AG128" s="131"/>
      <c r="AH128" s="131"/>
      <c r="AI128" s="131"/>
      <c r="AJ128" s="131"/>
      <c r="AK128" s="131"/>
      <c r="AL128" s="131"/>
      <c r="AM128" s="131"/>
      <c r="AN128" s="131"/>
      <c r="AO128" s="131"/>
      <c r="AP128" s="131"/>
      <c r="AQ128" s="131"/>
      <c r="AR128" s="131"/>
      <c r="AS128" s="131"/>
      <c r="AT128" s="131"/>
      <c r="AU128" s="131"/>
      <c r="AV128" s="86" t="s">
        <v>229</v>
      </c>
      <c r="AW128" s="86"/>
      <c r="AX128" s="86"/>
      <c r="AY128" s="86"/>
      <c r="AZ128" s="94" t="s">
        <v>71</v>
      </c>
      <c r="BA128" s="94"/>
      <c r="BB128" s="94"/>
      <c r="BC128" s="94"/>
      <c r="BD128" s="94"/>
      <c r="BE128" s="94"/>
      <c r="BF128" s="94"/>
      <c r="BG128" s="94"/>
      <c r="BH128" s="94"/>
      <c r="BI128" s="94"/>
      <c r="BJ128" s="94"/>
      <c r="BK128" s="94"/>
      <c r="BL128" s="124">
        <f>BL129</f>
        <v>2000</v>
      </c>
      <c r="BM128" s="124"/>
      <c r="BN128" s="124"/>
      <c r="BO128" s="124"/>
      <c r="BP128" s="124"/>
      <c r="BQ128" s="124"/>
      <c r="BR128" s="124"/>
      <c r="BS128" s="124"/>
      <c r="BT128" s="124"/>
      <c r="BU128" s="124">
        <f>BU129</f>
        <v>0</v>
      </c>
      <c r="BV128" s="124"/>
      <c r="BW128" s="124"/>
      <c r="BX128" s="124"/>
      <c r="BY128" s="124"/>
      <c r="BZ128" s="124"/>
      <c r="CA128" s="124"/>
      <c r="CB128" s="124"/>
      <c r="CC128" s="124"/>
      <c r="CD128" s="124">
        <f>CD129</f>
        <v>0</v>
      </c>
      <c r="CE128" s="124"/>
      <c r="CF128" s="124"/>
      <c r="CG128" s="124"/>
      <c r="CH128" s="124"/>
      <c r="CI128" s="124"/>
      <c r="CJ128" s="124"/>
      <c r="CK128" s="124"/>
      <c r="CL128" s="124"/>
      <c r="CM128" s="121" t="s">
        <v>71</v>
      </c>
      <c r="CN128" s="121"/>
      <c r="CO128" s="121"/>
      <c r="CP128" s="121"/>
      <c r="CQ128" s="121"/>
      <c r="CR128" s="121"/>
      <c r="CS128" s="121"/>
      <c r="CT128" s="121"/>
      <c r="CU128" s="121"/>
    </row>
    <row r="129" spans="1:99" x14ac:dyDescent="0.2">
      <c r="A129" s="109" t="s">
        <v>230</v>
      </c>
      <c r="B129" s="109"/>
      <c r="C129" s="109"/>
      <c r="D129" s="109"/>
      <c r="E129" s="109"/>
      <c r="F129" s="109"/>
      <c r="G129" s="109"/>
      <c r="H129" s="109"/>
      <c r="I129" s="109"/>
      <c r="J129" s="109"/>
      <c r="K129" s="109"/>
      <c r="L129" s="109"/>
      <c r="M129" s="109"/>
      <c r="N129" s="109"/>
      <c r="O129" s="109"/>
      <c r="P129" s="109"/>
      <c r="Q129" s="109"/>
      <c r="R129" s="109"/>
      <c r="S129" s="109"/>
      <c r="T129" s="109"/>
      <c r="U129" s="109"/>
      <c r="V129" s="109"/>
      <c r="W129" s="109"/>
      <c r="X129" s="109"/>
      <c r="Y129" s="109"/>
      <c r="Z129" s="109"/>
      <c r="AA129" s="109"/>
      <c r="AB129" s="109"/>
      <c r="AC129" s="109"/>
      <c r="AD129" s="109"/>
      <c r="AE129" s="109"/>
      <c r="AF129" s="109"/>
      <c r="AG129" s="109"/>
      <c r="AH129" s="109"/>
      <c r="AI129" s="109"/>
      <c r="AJ129" s="109"/>
      <c r="AK129" s="109"/>
      <c r="AL129" s="109"/>
      <c r="AM129" s="109"/>
      <c r="AN129" s="109"/>
      <c r="AO129" s="109"/>
      <c r="AP129" s="109"/>
      <c r="AQ129" s="109"/>
      <c r="AR129" s="109"/>
      <c r="AS129" s="109"/>
      <c r="AT129" s="109"/>
      <c r="AU129" s="109"/>
      <c r="AV129" s="86" t="s">
        <v>231</v>
      </c>
      <c r="AW129" s="86"/>
      <c r="AX129" s="86"/>
      <c r="AY129" s="86"/>
      <c r="AZ129" s="94" t="s">
        <v>232</v>
      </c>
      <c r="BA129" s="94"/>
      <c r="BB129" s="94"/>
      <c r="BC129" s="94"/>
      <c r="BD129" s="94"/>
      <c r="BE129" s="94"/>
      <c r="BF129" s="94" t="s">
        <v>206</v>
      </c>
      <c r="BG129" s="94"/>
      <c r="BH129" s="94"/>
      <c r="BI129" s="94"/>
      <c r="BJ129" s="94"/>
      <c r="BK129" s="94"/>
      <c r="BL129" s="118">
        <v>2000</v>
      </c>
      <c r="BM129" s="118"/>
      <c r="BN129" s="118"/>
      <c r="BO129" s="118"/>
      <c r="BP129" s="118"/>
      <c r="BQ129" s="118"/>
      <c r="BR129" s="118"/>
      <c r="BS129" s="118"/>
      <c r="BT129" s="118"/>
      <c r="BU129" s="119"/>
      <c r="BV129" s="119"/>
      <c r="BW129" s="119"/>
      <c r="BX129" s="119"/>
      <c r="BY129" s="119"/>
      <c r="BZ129" s="119"/>
      <c r="CA129" s="119"/>
      <c r="CB129" s="119"/>
      <c r="CC129" s="119"/>
      <c r="CD129" s="119"/>
      <c r="CE129" s="119"/>
      <c r="CF129" s="119"/>
      <c r="CG129" s="119"/>
      <c r="CH129" s="119"/>
      <c r="CI129" s="119"/>
      <c r="CJ129" s="119"/>
      <c r="CK129" s="119"/>
      <c r="CL129" s="119"/>
      <c r="CM129" s="121" t="s">
        <v>71</v>
      </c>
      <c r="CN129" s="121"/>
      <c r="CO129" s="121"/>
      <c r="CP129" s="121"/>
      <c r="CQ129" s="121"/>
      <c r="CR129" s="121"/>
      <c r="CS129" s="121"/>
      <c r="CT129" s="121"/>
      <c r="CU129" s="121"/>
    </row>
    <row r="130" spans="1:99" x14ac:dyDescent="0.2">
      <c r="A130" s="112" t="s">
        <v>233</v>
      </c>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86"/>
      <c r="AW130" s="86"/>
      <c r="AX130" s="86"/>
      <c r="AY130" s="86"/>
      <c r="AZ130" s="94"/>
      <c r="BA130" s="94"/>
      <c r="BB130" s="94"/>
      <c r="BC130" s="94"/>
      <c r="BD130" s="94"/>
      <c r="BE130" s="94"/>
      <c r="BF130" s="94"/>
      <c r="BG130" s="94"/>
      <c r="BH130" s="94"/>
      <c r="BI130" s="94"/>
      <c r="BJ130" s="94"/>
      <c r="BK130" s="94"/>
      <c r="BL130" s="118"/>
      <c r="BM130" s="118"/>
      <c r="BN130" s="118"/>
      <c r="BO130" s="118"/>
      <c r="BP130" s="118"/>
      <c r="BQ130" s="118"/>
      <c r="BR130" s="118"/>
      <c r="BS130" s="118"/>
      <c r="BT130" s="118"/>
      <c r="BU130" s="119"/>
      <c r="BV130" s="119"/>
      <c r="BW130" s="119"/>
      <c r="BX130" s="119"/>
      <c r="BY130" s="119"/>
      <c r="BZ130" s="119"/>
      <c r="CA130" s="119"/>
      <c r="CB130" s="119"/>
      <c r="CC130" s="119"/>
      <c r="CD130" s="119"/>
      <c r="CE130" s="119"/>
      <c r="CF130" s="119"/>
      <c r="CG130" s="119"/>
      <c r="CH130" s="119"/>
      <c r="CI130" s="119"/>
      <c r="CJ130" s="119"/>
      <c r="CK130" s="119"/>
      <c r="CL130" s="119"/>
      <c r="CM130" s="121"/>
      <c r="CN130" s="121"/>
      <c r="CO130" s="121"/>
      <c r="CP130" s="121"/>
      <c r="CQ130" s="121"/>
      <c r="CR130" s="121"/>
      <c r="CS130" s="121"/>
      <c r="CT130" s="121"/>
      <c r="CU130" s="121"/>
    </row>
    <row r="131" spans="1:99" ht="13.5" customHeight="1" x14ac:dyDescent="0.2">
      <c r="A131" s="131" t="s">
        <v>234</v>
      </c>
      <c r="B131" s="131"/>
      <c r="C131" s="131"/>
      <c r="D131" s="131"/>
      <c r="E131" s="131"/>
      <c r="F131" s="131"/>
      <c r="G131" s="131"/>
      <c r="H131" s="131"/>
      <c r="I131" s="131"/>
      <c r="J131" s="131"/>
      <c r="K131" s="131"/>
      <c r="L131" s="131"/>
      <c r="M131" s="131"/>
      <c r="N131" s="131"/>
      <c r="O131" s="131"/>
      <c r="P131" s="131"/>
      <c r="Q131" s="131"/>
      <c r="R131" s="131"/>
      <c r="S131" s="131"/>
      <c r="T131" s="131"/>
      <c r="U131" s="131"/>
      <c r="V131" s="131"/>
      <c r="W131" s="131"/>
      <c r="X131" s="131"/>
      <c r="Y131" s="131"/>
      <c r="Z131" s="131"/>
      <c r="AA131" s="131"/>
      <c r="AB131" s="131"/>
      <c r="AC131" s="131"/>
      <c r="AD131" s="131"/>
      <c r="AE131" s="131"/>
      <c r="AF131" s="131"/>
      <c r="AG131" s="131"/>
      <c r="AH131" s="131"/>
      <c r="AI131" s="131"/>
      <c r="AJ131" s="131"/>
      <c r="AK131" s="131"/>
      <c r="AL131" s="131"/>
      <c r="AM131" s="131"/>
      <c r="AN131" s="131"/>
      <c r="AO131" s="131"/>
      <c r="AP131" s="131"/>
      <c r="AQ131" s="131"/>
      <c r="AR131" s="131"/>
      <c r="AS131" s="131"/>
      <c r="AT131" s="131"/>
      <c r="AU131" s="131"/>
      <c r="AV131" s="86" t="s">
        <v>235</v>
      </c>
      <c r="AW131" s="86"/>
      <c r="AX131" s="86"/>
      <c r="AY131" s="86"/>
      <c r="AZ131" s="94" t="s">
        <v>71</v>
      </c>
      <c r="BA131" s="94"/>
      <c r="BB131" s="94"/>
      <c r="BC131" s="94"/>
      <c r="BD131" s="94"/>
      <c r="BE131" s="94"/>
      <c r="BF131" s="94"/>
      <c r="BG131" s="94"/>
      <c r="BH131" s="94"/>
      <c r="BI131" s="94"/>
      <c r="BJ131" s="94"/>
      <c r="BK131" s="94"/>
      <c r="BL131" s="124">
        <f>BL132+BL134+BL136+BL140+BL138+BL156</f>
        <v>9881933.9399999995</v>
      </c>
      <c r="BM131" s="124"/>
      <c r="BN131" s="124"/>
      <c r="BO131" s="124"/>
      <c r="BP131" s="124"/>
      <c r="BQ131" s="124"/>
      <c r="BR131" s="124"/>
      <c r="BS131" s="124"/>
      <c r="BT131" s="124"/>
      <c r="BU131" s="124">
        <f>BU132+BU134+BU136+BU140+BU138+BU156</f>
        <v>6008800</v>
      </c>
      <c r="BV131" s="124"/>
      <c r="BW131" s="124"/>
      <c r="BX131" s="124"/>
      <c r="BY131" s="124"/>
      <c r="BZ131" s="124"/>
      <c r="CA131" s="124"/>
      <c r="CB131" s="124"/>
      <c r="CC131" s="124"/>
      <c r="CD131" s="124">
        <f>CD132+CD134+CD136+CD140+CD138+CD156</f>
        <v>5896600</v>
      </c>
      <c r="CE131" s="124"/>
      <c r="CF131" s="124"/>
      <c r="CG131" s="124"/>
      <c r="CH131" s="124"/>
      <c r="CI131" s="124"/>
      <c r="CJ131" s="124"/>
      <c r="CK131" s="124"/>
      <c r="CL131" s="124"/>
      <c r="CM131" s="114"/>
      <c r="CN131" s="114"/>
      <c r="CO131" s="114"/>
      <c r="CP131" s="114"/>
      <c r="CQ131" s="114"/>
      <c r="CR131" s="114"/>
      <c r="CS131" s="114"/>
      <c r="CT131" s="114"/>
      <c r="CU131" s="114"/>
    </row>
    <row r="132" spans="1:99" x14ac:dyDescent="0.2">
      <c r="A132" s="109" t="s">
        <v>76</v>
      </c>
      <c r="B132" s="109"/>
      <c r="C132" s="109"/>
      <c r="D132" s="109"/>
      <c r="E132" s="109"/>
      <c r="F132" s="109"/>
      <c r="G132" s="109"/>
      <c r="H132" s="109"/>
      <c r="I132" s="109"/>
      <c r="J132" s="109"/>
      <c r="K132" s="109"/>
      <c r="L132" s="109"/>
      <c r="M132" s="109"/>
      <c r="N132" s="109"/>
      <c r="O132" s="109"/>
      <c r="P132" s="109"/>
      <c r="Q132" s="109"/>
      <c r="R132" s="109"/>
      <c r="S132" s="109"/>
      <c r="T132" s="109"/>
      <c r="U132" s="109"/>
      <c r="V132" s="109"/>
      <c r="W132" s="109"/>
      <c r="X132" s="109"/>
      <c r="Y132" s="109"/>
      <c r="Z132" s="109"/>
      <c r="AA132" s="109"/>
      <c r="AB132" s="109"/>
      <c r="AC132" s="109"/>
      <c r="AD132" s="109"/>
      <c r="AE132" s="109"/>
      <c r="AF132" s="109"/>
      <c r="AG132" s="109"/>
      <c r="AH132" s="109"/>
      <c r="AI132" s="109"/>
      <c r="AJ132" s="109"/>
      <c r="AK132" s="109"/>
      <c r="AL132" s="109"/>
      <c r="AM132" s="109"/>
      <c r="AN132" s="109"/>
      <c r="AO132" s="109"/>
      <c r="AP132" s="109"/>
      <c r="AQ132" s="109"/>
      <c r="AR132" s="109"/>
      <c r="AS132" s="109"/>
      <c r="AT132" s="109"/>
      <c r="AU132" s="109"/>
      <c r="AV132" s="86" t="s">
        <v>236</v>
      </c>
      <c r="AW132" s="86"/>
      <c r="AX132" s="86"/>
      <c r="AY132" s="86"/>
      <c r="AZ132" s="94" t="s">
        <v>237</v>
      </c>
      <c r="BA132" s="94"/>
      <c r="BB132" s="94"/>
      <c r="BC132" s="94"/>
      <c r="BD132" s="94"/>
      <c r="BE132" s="94"/>
      <c r="BF132" s="94"/>
      <c r="BG132" s="94"/>
      <c r="BH132" s="94"/>
      <c r="BI132" s="94"/>
      <c r="BJ132" s="94"/>
      <c r="BK132" s="94"/>
      <c r="BL132" s="88"/>
      <c r="BM132" s="88"/>
      <c r="BN132" s="88"/>
      <c r="BO132" s="88"/>
      <c r="BP132" s="88"/>
      <c r="BQ132" s="88"/>
      <c r="BR132" s="88"/>
      <c r="BS132" s="88"/>
      <c r="BT132" s="88"/>
      <c r="BU132" s="113"/>
      <c r="BV132" s="113"/>
      <c r="BW132" s="113"/>
      <c r="BX132" s="113"/>
      <c r="BY132" s="113"/>
      <c r="BZ132" s="113"/>
      <c r="CA132" s="113"/>
      <c r="CB132" s="113"/>
      <c r="CC132" s="113"/>
      <c r="CD132" s="113"/>
      <c r="CE132" s="113"/>
      <c r="CF132" s="113"/>
      <c r="CG132" s="113"/>
      <c r="CH132" s="113"/>
      <c r="CI132" s="113"/>
      <c r="CJ132" s="113"/>
      <c r="CK132" s="113"/>
      <c r="CL132" s="113"/>
      <c r="CM132" s="114"/>
      <c r="CN132" s="114"/>
      <c r="CO132" s="114"/>
      <c r="CP132" s="114"/>
      <c r="CQ132" s="114"/>
      <c r="CR132" s="114"/>
      <c r="CS132" s="114"/>
      <c r="CT132" s="114"/>
      <c r="CU132" s="114"/>
    </row>
    <row r="133" spans="1:99" x14ac:dyDescent="0.2">
      <c r="A133" s="112" t="s">
        <v>238</v>
      </c>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c r="AO133" s="112"/>
      <c r="AP133" s="112"/>
      <c r="AQ133" s="112"/>
      <c r="AR133" s="112"/>
      <c r="AS133" s="112"/>
      <c r="AT133" s="112"/>
      <c r="AU133" s="112"/>
      <c r="AV133" s="86"/>
      <c r="AW133" s="86"/>
      <c r="AX133" s="86"/>
      <c r="AY133" s="86"/>
      <c r="AZ133" s="94"/>
      <c r="BA133" s="94"/>
      <c r="BB133" s="94"/>
      <c r="BC133" s="94"/>
      <c r="BD133" s="94"/>
      <c r="BE133" s="94"/>
      <c r="BF133" s="94"/>
      <c r="BG133" s="94"/>
      <c r="BH133" s="94"/>
      <c r="BI133" s="94"/>
      <c r="BJ133" s="94"/>
      <c r="BK133" s="94"/>
      <c r="BL133" s="88"/>
      <c r="BM133" s="88"/>
      <c r="BN133" s="88"/>
      <c r="BO133" s="88"/>
      <c r="BP133" s="88"/>
      <c r="BQ133" s="88"/>
      <c r="BR133" s="88"/>
      <c r="BS133" s="88"/>
      <c r="BT133" s="88"/>
      <c r="BU133" s="113"/>
      <c r="BV133" s="113"/>
      <c r="BW133" s="113"/>
      <c r="BX133" s="113"/>
      <c r="BY133" s="113"/>
      <c r="BZ133" s="113"/>
      <c r="CA133" s="113"/>
      <c r="CB133" s="113"/>
      <c r="CC133" s="113"/>
      <c r="CD133" s="113"/>
      <c r="CE133" s="113"/>
      <c r="CF133" s="113"/>
      <c r="CG133" s="113"/>
      <c r="CH133" s="113"/>
      <c r="CI133" s="113"/>
      <c r="CJ133" s="113"/>
      <c r="CK133" s="113"/>
      <c r="CL133" s="113"/>
      <c r="CM133" s="114"/>
      <c r="CN133" s="114"/>
      <c r="CO133" s="114"/>
      <c r="CP133" s="114"/>
      <c r="CQ133" s="114"/>
      <c r="CR133" s="114"/>
      <c r="CS133" s="114"/>
      <c r="CT133" s="114"/>
      <c r="CU133" s="114"/>
    </row>
    <row r="134" spans="1:99" x14ac:dyDescent="0.2">
      <c r="A134" s="127" t="s">
        <v>239</v>
      </c>
      <c r="B134" s="127"/>
      <c r="C134" s="127"/>
      <c r="D134" s="127"/>
      <c r="E134" s="127"/>
      <c r="F134" s="127"/>
      <c r="G134" s="127"/>
      <c r="H134" s="127"/>
      <c r="I134" s="127"/>
      <c r="J134" s="127"/>
      <c r="K134" s="127"/>
      <c r="L134" s="127"/>
      <c r="M134" s="127"/>
      <c r="N134" s="127"/>
      <c r="O134" s="127"/>
      <c r="P134" s="127"/>
      <c r="Q134" s="127"/>
      <c r="R134" s="127"/>
      <c r="S134" s="127"/>
      <c r="T134" s="127"/>
      <c r="U134" s="127"/>
      <c r="V134" s="127"/>
      <c r="W134" s="127"/>
      <c r="X134" s="127"/>
      <c r="Y134" s="127"/>
      <c r="Z134" s="127"/>
      <c r="AA134" s="127"/>
      <c r="AB134" s="127"/>
      <c r="AC134" s="127"/>
      <c r="AD134" s="127"/>
      <c r="AE134" s="127"/>
      <c r="AF134" s="127"/>
      <c r="AG134" s="127"/>
      <c r="AH134" s="127"/>
      <c r="AI134" s="127"/>
      <c r="AJ134" s="127"/>
      <c r="AK134" s="127"/>
      <c r="AL134" s="127"/>
      <c r="AM134" s="127"/>
      <c r="AN134" s="127"/>
      <c r="AO134" s="127"/>
      <c r="AP134" s="127"/>
      <c r="AQ134" s="127"/>
      <c r="AR134" s="127"/>
      <c r="AS134" s="127"/>
      <c r="AT134" s="127"/>
      <c r="AU134" s="127"/>
      <c r="AV134" s="86" t="s">
        <v>240</v>
      </c>
      <c r="AW134" s="86"/>
      <c r="AX134" s="86"/>
      <c r="AY134" s="86"/>
      <c r="AZ134" s="94" t="s">
        <v>241</v>
      </c>
      <c r="BA134" s="94"/>
      <c r="BB134" s="94"/>
      <c r="BC134" s="94"/>
      <c r="BD134" s="94"/>
      <c r="BE134" s="94"/>
      <c r="BF134" s="94"/>
      <c r="BG134" s="94"/>
      <c r="BH134" s="94"/>
      <c r="BI134" s="94"/>
      <c r="BJ134" s="94"/>
      <c r="BK134" s="94"/>
      <c r="BL134" s="88"/>
      <c r="BM134" s="88"/>
      <c r="BN134" s="88"/>
      <c r="BO134" s="88"/>
      <c r="BP134" s="88"/>
      <c r="BQ134" s="88"/>
      <c r="BR134" s="88"/>
      <c r="BS134" s="88"/>
      <c r="BT134" s="88"/>
      <c r="BU134" s="113"/>
      <c r="BV134" s="113"/>
      <c r="BW134" s="113"/>
      <c r="BX134" s="113"/>
      <c r="BY134" s="113"/>
      <c r="BZ134" s="113"/>
      <c r="CA134" s="113"/>
      <c r="CB134" s="113"/>
      <c r="CC134" s="113"/>
      <c r="CD134" s="113"/>
      <c r="CE134" s="113"/>
      <c r="CF134" s="113"/>
      <c r="CG134" s="113"/>
      <c r="CH134" s="113"/>
      <c r="CI134" s="113"/>
      <c r="CJ134" s="113"/>
      <c r="CK134" s="113"/>
      <c r="CL134" s="113"/>
      <c r="CM134" s="114"/>
      <c r="CN134" s="114"/>
      <c r="CO134" s="114"/>
      <c r="CP134" s="114"/>
      <c r="CQ134" s="114"/>
      <c r="CR134" s="114"/>
      <c r="CS134" s="114"/>
      <c r="CT134" s="114"/>
      <c r="CU134" s="114"/>
    </row>
    <row r="135" spans="1:99" x14ac:dyDescent="0.2">
      <c r="A135" s="112" t="s">
        <v>242</v>
      </c>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c r="AO135" s="112"/>
      <c r="AP135" s="112"/>
      <c r="AQ135" s="112"/>
      <c r="AR135" s="112"/>
      <c r="AS135" s="112"/>
      <c r="AT135" s="112"/>
      <c r="AU135" s="112"/>
      <c r="AV135" s="86"/>
      <c r="AW135" s="86"/>
      <c r="AX135" s="86"/>
      <c r="AY135" s="86"/>
      <c r="AZ135" s="94"/>
      <c r="BA135" s="94"/>
      <c r="BB135" s="94"/>
      <c r="BC135" s="94"/>
      <c r="BD135" s="94"/>
      <c r="BE135" s="94"/>
      <c r="BF135" s="94"/>
      <c r="BG135" s="94"/>
      <c r="BH135" s="94"/>
      <c r="BI135" s="94"/>
      <c r="BJ135" s="94"/>
      <c r="BK135" s="94"/>
      <c r="BL135" s="88"/>
      <c r="BM135" s="88"/>
      <c r="BN135" s="88"/>
      <c r="BO135" s="88"/>
      <c r="BP135" s="88"/>
      <c r="BQ135" s="88"/>
      <c r="BR135" s="88"/>
      <c r="BS135" s="88"/>
      <c r="BT135" s="88"/>
      <c r="BU135" s="113"/>
      <c r="BV135" s="113"/>
      <c r="BW135" s="113"/>
      <c r="BX135" s="113"/>
      <c r="BY135" s="113"/>
      <c r="BZ135" s="113"/>
      <c r="CA135" s="113"/>
      <c r="CB135" s="113"/>
      <c r="CC135" s="113"/>
      <c r="CD135" s="113"/>
      <c r="CE135" s="113"/>
      <c r="CF135" s="113"/>
      <c r="CG135" s="113"/>
      <c r="CH135" s="113"/>
      <c r="CI135" s="113"/>
      <c r="CJ135" s="113"/>
      <c r="CK135" s="113"/>
      <c r="CL135" s="113"/>
      <c r="CM135" s="114"/>
      <c r="CN135" s="114"/>
      <c r="CO135" s="114"/>
      <c r="CP135" s="114"/>
      <c r="CQ135" s="114"/>
      <c r="CR135" s="114"/>
      <c r="CS135" s="114"/>
      <c r="CT135" s="114"/>
      <c r="CU135" s="114"/>
    </row>
    <row r="136" spans="1:99" x14ac:dyDescent="0.2">
      <c r="A136" s="109" t="s">
        <v>243</v>
      </c>
      <c r="B136" s="109"/>
      <c r="C136" s="109"/>
      <c r="D136" s="109"/>
      <c r="E136" s="109"/>
      <c r="F136" s="109"/>
      <c r="G136" s="109"/>
      <c r="H136" s="109"/>
      <c r="I136" s="109"/>
      <c r="J136" s="109"/>
      <c r="K136" s="109"/>
      <c r="L136" s="109"/>
      <c r="M136" s="109"/>
      <c r="N136" s="109"/>
      <c r="O136" s="109"/>
      <c r="P136" s="109"/>
      <c r="Q136" s="109"/>
      <c r="R136" s="109"/>
      <c r="S136" s="109"/>
      <c r="T136" s="109"/>
      <c r="U136" s="109"/>
      <c r="V136" s="109"/>
      <c r="W136" s="109"/>
      <c r="X136" s="109"/>
      <c r="Y136" s="109"/>
      <c r="Z136" s="109"/>
      <c r="AA136" s="109"/>
      <c r="AB136" s="109"/>
      <c r="AC136" s="109"/>
      <c r="AD136" s="109"/>
      <c r="AE136" s="109"/>
      <c r="AF136" s="109"/>
      <c r="AG136" s="109"/>
      <c r="AH136" s="109"/>
      <c r="AI136" s="109"/>
      <c r="AJ136" s="109"/>
      <c r="AK136" s="109"/>
      <c r="AL136" s="109"/>
      <c r="AM136" s="109"/>
      <c r="AN136" s="109"/>
      <c r="AO136" s="109"/>
      <c r="AP136" s="109"/>
      <c r="AQ136" s="109"/>
      <c r="AR136" s="109"/>
      <c r="AS136" s="109"/>
      <c r="AT136" s="109"/>
      <c r="AU136" s="109"/>
      <c r="AV136" s="86" t="s">
        <v>244</v>
      </c>
      <c r="AW136" s="86"/>
      <c r="AX136" s="86"/>
      <c r="AY136" s="86"/>
      <c r="AZ136" s="94" t="s">
        <v>245</v>
      </c>
      <c r="BA136" s="94"/>
      <c r="BB136" s="94"/>
      <c r="BC136" s="94"/>
      <c r="BD136" s="94"/>
      <c r="BE136" s="94"/>
      <c r="BF136" s="94" t="s">
        <v>246</v>
      </c>
      <c r="BG136" s="94"/>
      <c r="BH136" s="94"/>
      <c r="BI136" s="94"/>
      <c r="BJ136" s="94"/>
      <c r="BK136" s="94"/>
      <c r="BL136" s="88">
        <f>1083314.51+1190264</f>
        <v>2273578.5099999998</v>
      </c>
      <c r="BM136" s="88"/>
      <c r="BN136" s="88"/>
      <c r="BO136" s="88"/>
      <c r="BP136" s="88"/>
      <c r="BQ136" s="88"/>
      <c r="BR136" s="88"/>
      <c r="BS136" s="88"/>
      <c r="BT136" s="88"/>
      <c r="BU136" s="113"/>
      <c r="BV136" s="113"/>
      <c r="BW136" s="113"/>
      <c r="BX136" s="113"/>
      <c r="BY136" s="113"/>
      <c r="BZ136" s="113"/>
      <c r="CA136" s="113"/>
      <c r="CB136" s="113"/>
      <c r="CC136" s="113"/>
      <c r="CD136" s="113"/>
      <c r="CE136" s="113"/>
      <c r="CF136" s="113"/>
      <c r="CG136" s="113"/>
      <c r="CH136" s="113"/>
      <c r="CI136" s="113"/>
      <c r="CJ136" s="113"/>
      <c r="CK136" s="113"/>
      <c r="CL136" s="113"/>
      <c r="CM136" s="114"/>
      <c r="CN136" s="114"/>
      <c r="CO136" s="114"/>
      <c r="CP136" s="114"/>
      <c r="CQ136" s="114"/>
      <c r="CR136" s="114"/>
      <c r="CS136" s="114"/>
      <c r="CT136" s="114"/>
      <c r="CU136" s="114"/>
    </row>
    <row r="137" spans="1:99" x14ac:dyDescent="0.2">
      <c r="A137" s="112" t="s">
        <v>247</v>
      </c>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c r="AO137" s="112"/>
      <c r="AP137" s="112"/>
      <c r="AQ137" s="112"/>
      <c r="AR137" s="112"/>
      <c r="AS137" s="112"/>
      <c r="AT137" s="112"/>
      <c r="AU137" s="112"/>
      <c r="AV137" s="86"/>
      <c r="AW137" s="86"/>
      <c r="AX137" s="86"/>
      <c r="AY137" s="86"/>
      <c r="AZ137" s="94"/>
      <c r="BA137" s="94"/>
      <c r="BB137" s="94"/>
      <c r="BC137" s="94"/>
      <c r="BD137" s="94"/>
      <c r="BE137" s="94"/>
      <c r="BF137" s="94"/>
      <c r="BG137" s="94"/>
      <c r="BH137" s="94"/>
      <c r="BI137" s="94"/>
      <c r="BJ137" s="94"/>
      <c r="BK137" s="94"/>
      <c r="BL137" s="88"/>
      <c r="BM137" s="88"/>
      <c r="BN137" s="88"/>
      <c r="BO137" s="88"/>
      <c r="BP137" s="88"/>
      <c r="BQ137" s="88"/>
      <c r="BR137" s="88"/>
      <c r="BS137" s="88"/>
      <c r="BT137" s="88"/>
      <c r="BU137" s="113"/>
      <c r="BV137" s="113"/>
      <c r="BW137" s="113"/>
      <c r="BX137" s="113"/>
      <c r="BY137" s="113"/>
      <c r="BZ137" s="113"/>
      <c r="CA137" s="113"/>
      <c r="CB137" s="113"/>
      <c r="CC137" s="113"/>
      <c r="CD137" s="113"/>
      <c r="CE137" s="113"/>
      <c r="CF137" s="113"/>
      <c r="CG137" s="113"/>
      <c r="CH137" s="113"/>
      <c r="CI137" s="113"/>
      <c r="CJ137" s="113"/>
      <c r="CK137" s="113"/>
      <c r="CL137" s="113"/>
      <c r="CM137" s="114"/>
      <c r="CN137" s="114"/>
      <c r="CO137" s="114"/>
      <c r="CP137" s="114"/>
      <c r="CQ137" s="114"/>
      <c r="CR137" s="114"/>
      <c r="CS137" s="114"/>
      <c r="CT137" s="114"/>
      <c r="CU137" s="114"/>
    </row>
    <row r="138" spans="1:99" x14ac:dyDescent="0.2">
      <c r="A138" s="109" t="s">
        <v>243</v>
      </c>
      <c r="B138" s="109"/>
      <c r="C138" s="109"/>
      <c r="D138" s="109"/>
      <c r="E138" s="109"/>
      <c r="F138" s="109"/>
      <c r="G138" s="109"/>
      <c r="H138" s="109"/>
      <c r="I138" s="109"/>
      <c r="J138" s="109"/>
      <c r="K138" s="109"/>
      <c r="L138" s="109"/>
      <c r="M138" s="109"/>
      <c r="N138" s="109"/>
      <c r="O138" s="109"/>
      <c r="P138" s="109"/>
      <c r="Q138" s="109"/>
      <c r="R138" s="109"/>
      <c r="S138" s="109"/>
      <c r="T138" s="109"/>
      <c r="U138" s="109"/>
      <c r="V138" s="109"/>
      <c r="W138" s="109"/>
      <c r="X138" s="109"/>
      <c r="Y138" s="109"/>
      <c r="Z138" s="109"/>
      <c r="AA138" s="109"/>
      <c r="AB138" s="109"/>
      <c r="AC138" s="109"/>
      <c r="AD138" s="109"/>
      <c r="AE138" s="109"/>
      <c r="AF138" s="109"/>
      <c r="AG138" s="109"/>
      <c r="AH138" s="109"/>
      <c r="AI138" s="109"/>
      <c r="AJ138" s="109"/>
      <c r="AK138" s="109"/>
      <c r="AL138" s="109"/>
      <c r="AM138" s="109"/>
      <c r="AN138" s="109"/>
      <c r="AO138" s="109"/>
      <c r="AP138" s="109"/>
      <c r="AQ138" s="109"/>
      <c r="AR138" s="109"/>
      <c r="AS138" s="109"/>
      <c r="AT138" s="109"/>
      <c r="AU138" s="109"/>
      <c r="AV138" s="86" t="s">
        <v>244</v>
      </c>
      <c r="AW138" s="86"/>
      <c r="AX138" s="86"/>
      <c r="AY138" s="86"/>
      <c r="AZ138" s="94" t="s">
        <v>245</v>
      </c>
      <c r="BA138" s="94"/>
      <c r="BB138" s="94"/>
      <c r="BC138" s="94"/>
      <c r="BD138" s="94"/>
      <c r="BE138" s="94"/>
      <c r="BF138" s="94" t="s">
        <v>136</v>
      </c>
      <c r="BG138" s="94"/>
      <c r="BH138" s="94"/>
      <c r="BI138" s="94"/>
      <c r="BJ138" s="94"/>
      <c r="BK138" s="94"/>
      <c r="BL138" s="88">
        <v>18000</v>
      </c>
      <c r="BM138" s="88"/>
      <c r="BN138" s="88"/>
      <c r="BO138" s="88"/>
      <c r="BP138" s="88"/>
      <c r="BQ138" s="88"/>
      <c r="BR138" s="88"/>
      <c r="BS138" s="88"/>
      <c r="BT138" s="88"/>
      <c r="BU138" s="113"/>
      <c r="BV138" s="113"/>
      <c r="BW138" s="113"/>
      <c r="BX138" s="113"/>
      <c r="BY138" s="113"/>
      <c r="BZ138" s="113"/>
      <c r="CA138" s="113"/>
      <c r="CB138" s="113"/>
      <c r="CC138" s="113"/>
      <c r="CD138" s="113"/>
      <c r="CE138" s="113"/>
      <c r="CF138" s="113"/>
      <c r="CG138" s="113"/>
      <c r="CH138" s="113"/>
      <c r="CI138" s="113"/>
      <c r="CJ138" s="113"/>
      <c r="CK138" s="113"/>
      <c r="CL138" s="113"/>
      <c r="CM138" s="114"/>
      <c r="CN138" s="114"/>
      <c r="CO138" s="114"/>
      <c r="CP138" s="114"/>
      <c r="CQ138" s="114"/>
      <c r="CR138" s="114"/>
      <c r="CS138" s="114"/>
      <c r="CT138" s="114"/>
      <c r="CU138" s="114"/>
    </row>
    <row r="139" spans="1:99" x14ac:dyDescent="0.2">
      <c r="A139" s="112" t="s">
        <v>247</v>
      </c>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c r="AO139" s="112"/>
      <c r="AP139" s="112"/>
      <c r="AQ139" s="112"/>
      <c r="AR139" s="112"/>
      <c r="AS139" s="112"/>
      <c r="AT139" s="112"/>
      <c r="AU139" s="112"/>
      <c r="AV139" s="86"/>
      <c r="AW139" s="86"/>
      <c r="AX139" s="86"/>
      <c r="AY139" s="86"/>
      <c r="AZ139" s="94"/>
      <c r="BA139" s="94"/>
      <c r="BB139" s="94"/>
      <c r="BC139" s="94"/>
      <c r="BD139" s="94"/>
      <c r="BE139" s="94"/>
      <c r="BF139" s="94"/>
      <c r="BG139" s="94"/>
      <c r="BH139" s="94"/>
      <c r="BI139" s="94"/>
      <c r="BJ139" s="94"/>
      <c r="BK139" s="94"/>
      <c r="BL139" s="88"/>
      <c r="BM139" s="88"/>
      <c r="BN139" s="88"/>
      <c r="BO139" s="88"/>
      <c r="BP139" s="88"/>
      <c r="BQ139" s="88"/>
      <c r="BR139" s="88"/>
      <c r="BS139" s="88"/>
      <c r="BT139" s="88"/>
      <c r="BU139" s="113"/>
      <c r="BV139" s="113"/>
      <c r="BW139" s="113"/>
      <c r="BX139" s="113"/>
      <c r="BY139" s="113"/>
      <c r="BZ139" s="113"/>
      <c r="CA139" s="113"/>
      <c r="CB139" s="113"/>
      <c r="CC139" s="113"/>
      <c r="CD139" s="113"/>
      <c r="CE139" s="113"/>
      <c r="CF139" s="113"/>
      <c r="CG139" s="113"/>
      <c r="CH139" s="113"/>
      <c r="CI139" s="113"/>
      <c r="CJ139" s="113"/>
      <c r="CK139" s="113"/>
      <c r="CL139" s="113"/>
      <c r="CM139" s="114"/>
      <c r="CN139" s="114"/>
      <c r="CO139" s="114"/>
      <c r="CP139" s="114"/>
      <c r="CQ139" s="114"/>
      <c r="CR139" s="114"/>
      <c r="CS139" s="114"/>
      <c r="CT139" s="114"/>
      <c r="CU139" s="114"/>
    </row>
    <row r="140" spans="1:99" ht="13.5" customHeight="1" x14ac:dyDescent="0.2">
      <c r="A140" s="116" t="s">
        <v>248</v>
      </c>
      <c r="B140" s="116"/>
      <c r="C140" s="116"/>
      <c r="D140" s="116"/>
      <c r="E140" s="116"/>
      <c r="F140" s="116"/>
      <c r="G140" s="116"/>
      <c r="H140" s="116"/>
      <c r="I140" s="116"/>
      <c r="J140" s="116"/>
      <c r="K140" s="116"/>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c r="AG140" s="116"/>
      <c r="AH140" s="116"/>
      <c r="AI140" s="116"/>
      <c r="AJ140" s="116"/>
      <c r="AK140" s="116"/>
      <c r="AL140" s="116"/>
      <c r="AM140" s="116"/>
      <c r="AN140" s="116"/>
      <c r="AO140" s="116"/>
      <c r="AP140" s="116"/>
      <c r="AQ140" s="116"/>
      <c r="AR140" s="116"/>
      <c r="AS140" s="116"/>
      <c r="AT140" s="116"/>
      <c r="AU140" s="116"/>
      <c r="AV140" s="86" t="s">
        <v>249</v>
      </c>
      <c r="AW140" s="86"/>
      <c r="AX140" s="86"/>
      <c r="AY140" s="86"/>
      <c r="AZ140" s="94" t="s">
        <v>250</v>
      </c>
      <c r="BA140" s="94"/>
      <c r="BB140" s="94"/>
      <c r="BC140" s="94"/>
      <c r="BD140" s="94"/>
      <c r="BE140" s="94"/>
      <c r="BF140" s="94"/>
      <c r="BG140" s="94"/>
      <c r="BH140" s="94"/>
      <c r="BI140" s="94"/>
      <c r="BJ140" s="94"/>
      <c r="BK140" s="94"/>
      <c r="BL140" s="124">
        <f>BL141+BL143+BL144+BL145+BL146+BL147+BL148+BL149+BL150+BL151+BL152+BL154+BL155+BL153</f>
        <v>5966745.3700000001</v>
      </c>
      <c r="BM140" s="124"/>
      <c r="BN140" s="124"/>
      <c r="BO140" s="124"/>
      <c r="BP140" s="124"/>
      <c r="BQ140" s="124"/>
      <c r="BR140" s="124"/>
      <c r="BS140" s="124"/>
      <c r="BT140" s="124"/>
      <c r="BU140" s="124">
        <f>BU141+BU143+BU144+BU145+BU146+BU147+BU148+BU149+BU150+BU151+BU152+BU154+BU155+BU153</f>
        <v>5086000</v>
      </c>
      <c r="BV140" s="124"/>
      <c r="BW140" s="124"/>
      <c r="BX140" s="124"/>
      <c r="BY140" s="124"/>
      <c r="BZ140" s="124"/>
      <c r="CA140" s="124"/>
      <c r="CB140" s="124"/>
      <c r="CC140" s="124"/>
      <c r="CD140" s="124">
        <f>CD141+CD143+CD144+CD145+CD146+CD147+CD148+CD149+CD150+CD151+CD152+CD154+CD155+CD153</f>
        <v>5120900</v>
      </c>
      <c r="CE140" s="124"/>
      <c r="CF140" s="124"/>
      <c r="CG140" s="124"/>
      <c r="CH140" s="124"/>
      <c r="CI140" s="124"/>
      <c r="CJ140" s="124"/>
      <c r="CK140" s="124"/>
      <c r="CL140" s="124"/>
      <c r="CM140" s="114"/>
      <c r="CN140" s="114"/>
      <c r="CO140" s="114"/>
      <c r="CP140" s="114"/>
      <c r="CQ140" s="114"/>
      <c r="CR140" s="114"/>
      <c r="CS140" s="114"/>
      <c r="CT140" s="114"/>
      <c r="CU140" s="114"/>
    </row>
    <row r="141" spans="1:99" x14ac:dyDescent="0.2">
      <c r="A141" s="128" t="s">
        <v>113</v>
      </c>
      <c r="B141" s="128"/>
      <c r="C141" s="128"/>
      <c r="D141" s="128"/>
      <c r="E141" s="128"/>
      <c r="F141" s="128"/>
      <c r="G141" s="128"/>
      <c r="H141" s="128"/>
      <c r="I141" s="128"/>
      <c r="J141" s="128"/>
      <c r="K141" s="128"/>
      <c r="L141" s="128"/>
      <c r="M141" s="128"/>
      <c r="N141" s="128"/>
      <c r="O141" s="128"/>
      <c r="P141" s="128"/>
      <c r="Q141" s="128"/>
      <c r="R141" s="128"/>
      <c r="S141" s="128"/>
      <c r="T141" s="128"/>
      <c r="U141" s="128"/>
      <c r="V141" s="128"/>
      <c r="W141" s="128"/>
      <c r="X141" s="128"/>
      <c r="Y141" s="128"/>
      <c r="Z141" s="128"/>
      <c r="AA141" s="128"/>
      <c r="AB141" s="128"/>
      <c r="AC141" s="128"/>
      <c r="AD141" s="128"/>
      <c r="AE141" s="128"/>
      <c r="AF141" s="128"/>
      <c r="AG141" s="128"/>
      <c r="AH141" s="128"/>
      <c r="AI141" s="128"/>
      <c r="AJ141" s="128"/>
      <c r="AK141" s="128"/>
      <c r="AL141" s="128"/>
      <c r="AM141" s="128"/>
      <c r="AN141" s="128"/>
      <c r="AO141" s="128"/>
      <c r="AP141" s="128"/>
      <c r="AQ141" s="128"/>
      <c r="AR141" s="128"/>
      <c r="AS141" s="128"/>
      <c r="AT141" s="128"/>
      <c r="AU141" s="128"/>
      <c r="AV141" s="86"/>
      <c r="AW141" s="86"/>
      <c r="AX141" s="86"/>
      <c r="AY141" s="86"/>
      <c r="AZ141" s="94" t="s">
        <v>250</v>
      </c>
      <c r="BA141" s="94"/>
      <c r="BB141" s="94"/>
      <c r="BC141" s="94"/>
      <c r="BD141" s="94"/>
      <c r="BE141" s="94"/>
      <c r="BF141" s="94" t="s">
        <v>251</v>
      </c>
      <c r="BG141" s="94"/>
      <c r="BH141" s="94"/>
      <c r="BI141" s="94"/>
      <c r="BJ141" s="94"/>
      <c r="BK141" s="94"/>
      <c r="BL141" s="88">
        <v>13000</v>
      </c>
      <c r="BM141" s="88"/>
      <c r="BN141" s="88"/>
      <c r="BO141" s="88"/>
      <c r="BP141" s="88"/>
      <c r="BQ141" s="88"/>
      <c r="BR141" s="88"/>
      <c r="BS141" s="88"/>
      <c r="BT141" s="88"/>
      <c r="BU141" s="88"/>
      <c r="BV141" s="88"/>
      <c r="BW141" s="88"/>
      <c r="BX141" s="88"/>
      <c r="BY141" s="88"/>
      <c r="BZ141" s="88"/>
      <c r="CA141" s="88"/>
      <c r="CB141" s="88"/>
      <c r="CC141" s="88"/>
      <c r="CD141" s="88"/>
      <c r="CE141" s="88"/>
      <c r="CF141" s="88"/>
      <c r="CG141" s="88"/>
      <c r="CH141" s="88"/>
      <c r="CI141" s="88"/>
      <c r="CJ141" s="88"/>
      <c r="CK141" s="88"/>
      <c r="CL141" s="88"/>
      <c r="CM141" s="114"/>
      <c r="CN141" s="114"/>
      <c r="CO141" s="114"/>
      <c r="CP141" s="114"/>
      <c r="CQ141" s="114"/>
      <c r="CR141" s="114"/>
      <c r="CS141" s="114"/>
      <c r="CT141" s="114"/>
      <c r="CU141" s="114"/>
    </row>
    <row r="142" spans="1:99" x14ac:dyDescent="0.2">
      <c r="A142" s="129" t="s">
        <v>252</v>
      </c>
      <c r="B142" s="129"/>
      <c r="C142" s="129"/>
      <c r="D142" s="129"/>
      <c r="E142" s="129"/>
      <c r="F142" s="129"/>
      <c r="G142" s="129"/>
      <c r="H142" s="129"/>
      <c r="I142" s="129"/>
      <c r="J142" s="129"/>
      <c r="K142" s="129"/>
      <c r="L142" s="129"/>
      <c r="M142" s="129"/>
      <c r="N142" s="129"/>
      <c r="O142" s="129"/>
      <c r="P142" s="129"/>
      <c r="Q142" s="129"/>
      <c r="R142" s="129"/>
      <c r="S142" s="129"/>
      <c r="T142" s="129"/>
      <c r="U142" s="129"/>
      <c r="V142" s="129"/>
      <c r="W142" s="129"/>
      <c r="X142" s="129"/>
      <c r="Y142" s="129"/>
      <c r="Z142" s="129"/>
      <c r="AA142" s="129"/>
      <c r="AB142" s="129"/>
      <c r="AC142" s="129"/>
      <c r="AD142" s="129"/>
      <c r="AE142" s="129"/>
      <c r="AF142" s="129"/>
      <c r="AG142" s="129"/>
      <c r="AH142" s="129"/>
      <c r="AI142" s="129"/>
      <c r="AJ142" s="129"/>
      <c r="AK142" s="129"/>
      <c r="AL142" s="129"/>
      <c r="AM142" s="129"/>
      <c r="AN142" s="129"/>
      <c r="AO142" s="129"/>
      <c r="AP142" s="129"/>
      <c r="AQ142" s="129"/>
      <c r="AR142" s="129"/>
      <c r="AS142" s="129"/>
      <c r="AT142" s="129"/>
      <c r="AU142" s="129"/>
      <c r="AV142" s="86"/>
      <c r="AW142" s="86"/>
      <c r="AX142" s="86"/>
      <c r="AY142" s="86"/>
      <c r="AZ142" s="94"/>
      <c r="BA142" s="94"/>
      <c r="BB142" s="94"/>
      <c r="BC142" s="94"/>
      <c r="BD142" s="94"/>
      <c r="BE142" s="94"/>
      <c r="BF142" s="94"/>
      <c r="BG142" s="94"/>
      <c r="BH142" s="94"/>
      <c r="BI142" s="94"/>
      <c r="BJ142" s="94"/>
      <c r="BK142" s="94"/>
      <c r="BL142" s="88"/>
      <c r="BM142" s="88"/>
      <c r="BN142" s="88"/>
      <c r="BO142" s="88"/>
      <c r="BP142" s="88"/>
      <c r="BQ142" s="88"/>
      <c r="BR142" s="88"/>
      <c r="BS142" s="88"/>
      <c r="BT142" s="88"/>
      <c r="BU142" s="88"/>
      <c r="BV142" s="88"/>
      <c r="BW142" s="88"/>
      <c r="BX142" s="88"/>
      <c r="BY142" s="88"/>
      <c r="BZ142" s="88"/>
      <c r="CA142" s="88"/>
      <c r="CB142" s="88"/>
      <c r="CC142" s="88"/>
      <c r="CD142" s="88"/>
      <c r="CE142" s="88"/>
      <c r="CF142" s="88"/>
      <c r="CG142" s="88"/>
      <c r="CH142" s="88"/>
      <c r="CI142" s="88"/>
      <c r="CJ142" s="88"/>
      <c r="CK142" s="88"/>
      <c r="CL142" s="88"/>
      <c r="CM142" s="114"/>
      <c r="CN142" s="114"/>
      <c r="CO142" s="114"/>
      <c r="CP142" s="114"/>
      <c r="CQ142" s="114"/>
      <c r="CR142" s="114"/>
      <c r="CS142" s="114"/>
      <c r="CT142" s="114"/>
      <c r="CU142" s="114"/>
    </row>
    <row r="143" spans="1:99" x14ac:dyDescent="0.2">
      <c r="A143" s="129" t="s">
        <v>253</v>
      </c>
      <c r="B143" s="129"/>
      <c r="C143" s="129"/>
      <c r="D143" s="129"/>
      <c r="E143" s="129"/>
      <c r="F143" s="129"/>
      <c r="G143" s="129"/>
      <c r="H143" s="129"/>
      <c r="I143" s="129"/>
      <c r="J143" s="129"/>
      <c r="K143" s="129"/>
      <c r="L143" s="129"/>
      <c r="M143" s="129"/>
      <c r="N143" s="129"/>
      <c r="O143" s="129"/>
      <c r="P143" s="129"/>
      <c r="Q143" s="129"/>
      <c r="R143" s="129"/>
      <c r="S143" s="129"/>
      <c r="T143" s="129"/>
      <c r="U143" s="129"/>
      <c r="V143" s="129"/>
      <c r="W143" s="129"/>
      <c r="X143" s="129"/>
      <c r="Y143" s="129"/>
      <c r="Z143" s="129"/>
      <c r="AA143" s="129"/>
      <c r="AB143" s="129"/>
      <c r="AC143" s="129"/>
      <c r="AD143" s="129"/>
      <c r="AE143" s="129"/>
      <c r="AF143" s="129"/>
      <c r="AG143" s="129"/>
      <c r="AH143" s="129"/>
      <c r="AI143" s="129"/>
      <c r="AJ143" s="129"/>
      <c r="AK143" s="129"/>
      <c r="AL143" s="129"/>
      <c r="AM143" s="129"/>
      <c r="AN143" s="129"/>
      <c r="AO143" s="129"/>
      <c r="AP143" s="129"/>
      <c r="AQ143" s="129"/>
      <c r="AR143" s="129"/>
      <c r="AS143" s="129"/>
      <c r="AT143" s="129"/>
      <c r="AU143" s="129"/>
      <c r="AV143" s="81"/>
      <c r="AW143" s="81"/>
      <c r="AX143" s="81"/>
      <c r="AY143" s="81"/>
      <c r="AZ143" s="137" t="s">
        <v>250</v>
      </c>
      <c r="BA143" s="137"/>
      <c r="BB143" s="137"/>
      <c r="BC143" s="137"/>
      <c r="BD143" s="137"/>
      <c r="BE143" s="137"/>
      <c r="BF143" s="137" t="s">
        <v>254</v>
      </c>
      <c r="BG143" s="137"/>
      <c r="BH143" s="137"/>
      <c r="BI143" s="137"/>
      <c r="BJ143" s="137"/>
      <c r="BK143" s="137"/>
      <c r="BL143" s="83"/>
      <c r="BM143" s="83"/>
      <c r="BN143" s="83"/>
      <c r="BO143" s="83"/>
      <c r="BP143" s="83"/>
      <c r="BQ143" s="83"/>
      <c r="BR143" s="83"/>
      <c r="BS143" s="83"/>
      <c r="BT143" s="83"/>
      <c r="BU143" s="83"/>
      <c r="BV143" s="83"/>
      <c r="BW143" s="83"/>
      <c r="BX143" s="83"/>
      <c r="BY143" s="83"/>
      <c r="BZ143" s="83"/>
      <c r="CA143" s="83"/>
      <c r="CB143" s="83"/>
      <c r="CC143" s="83"/>
      <c r="CD143" s="83"/>
      <c r="CE143" s="83"/>
      <c r="CF143" s="83"/>
      <c r="CG143" s="83"/>
      <c r="CH143" s="83"/>
      <c r="CI143" s="83"/>
      <c r="CJ143" s="83"/>
      <c r="CK143" s="83"/>
      <c r="CL143" s="83"/>
      <c r="CM143" s="138"/>
      <c r="CN143" s="138"/>
      <c r="CO143" s="138"/>
      <c r="CP143" s="138"/>
      <c r="CQ143" s="138"/>
      <c r="CR143" s="138"/>
      <c r="CS143" s="138"/>
      <c r="CT143" s="138"/>
      <c r="CU143" s="138"/>
    </row>
    <row r="144" spans="1:99" x14ac:dyDescent="0.2">
      <c r="A144" s="129" t="s">
        <v>255</v>
      </c>
      <c r="B144" s="129"/>
      <c r="C144" s="129"/>
      <c r="D144" s="129"/>
      <c r="E144" s="129"/>
      <c r="F144" s="129"/>
      <c r="G144" s="129"/>
      <c r="H144" s="129"/>
      <c r="I144" s="129"/>
      <c r="J144" s="129"/>
      <c r="K144" s="129"/>
      <c r="L144" s="129"/>
      <c r="M144" s="129"/>
      <c r="N144" s="129"/>
      <c r="O144" s="129"/>
      <c r="P144" s="129"/>
      <c r="Q144" s="129"/>
      <c r="R144" s="129"/>
      <c r="S144" s="129"/>
      <c r="T144" s="129"/>
      <c r="U144" s="129"/>
      <c r="V144" s="129"/>
      <c r="W144" s="129"/>
      <c r="X144" s="129"/>
      <c r="Y144" s="129"/>
      <c r="Z144" s="129"/>
      <c r="AA144" s="129"/>
      <c r="AB144" s="129"/>
      <c r="AC144" s="129"/>
      <c r="AD144" s="129"/>
      <c r="AE144" s="129"/>
      <c r="AF144" s="129"/>
      <c r="AG144" s="129"/>
      <c r="AH144" s="129"/>
      <c r="AI144" s="129"/>
      <c r="AJ144" s="129"/>
      <c r="AK144" s="129"/>
      <c r="AL144" s="129"/>
      <c r="AM144" s="129"/>
      <c r="AN144" s="129"/>
      <c r="AO144" s="129"/>
      <c r="AP144" s="129"/>
      <c r="AQ144" s="129"/>
      <c r="AR144" s="129"/>
      <c r="AS144" s="129"/>
      <c r="AT144" s="129"/>
      <c r="AU144" s="129"/>
      <c r="AV144" s="81"/>
      <c r="AW144" s="81"/>
      <c r="AX144" s="81"/>
      <c r="AY144" s="81"/>
      <c r="AZ144" s="137" t="s">
        <v>250</v>
      </c>
      <c r="BA144" s="137"/>
      <c r="BB144" s="137"/>
      <c r="BC144" s="137"/>
      <c r="BD144" s="137"/>
      <c r="BE144" s="137"/>
      <c r="BF144" s="137" t="s">
        <v>256</v>
      </c>
      <c r="BG144" s="137"/>
      <c r="BH144" s="137"/>
      <c r="BI144" s="137"/>
      <c r="BJ144" s="137"/>
      <c r="BK144" s="137"/>
      <c r="BL144" s="83">
        <v>76298</v>
      </c>
      <c r="BM144" s="83"/>
      <c r="BN144" s="83"/>
      <c r="BO144" s="83"/>
      <c r="BP144" s="83"/>
      <c r="BQ144" s="83"/>
      <c r="BR144" s="83"/>
      <c r="BS144" s="83"/>
      <c r="BT144" s="83"/>
      <c r="BU144" s="83"/>
      <c r="BV144" s="83"/>
      <c r="BW144" s="83"/>
      <c r="BX144" s="83"/>
      <c r="BY144" s="83"/>
      <c r="BZ144" s="83"/>
      <c r="CA144" s="83"/>
      <c r="CB144" s="83"/>
      <c r="CC144" s="83"/>
      <c r="CD144" s="83"/>
      <c r="CE144" s="83"/>
      <c r="CF144" s="83"/>
      <c r="CG144" s="83"/>
      <c r="CH144" s="83"/>
      <c r="CI144" s="83"/>
      <c r="CJ144" s="83"/>
      <c r="CK144" s="83"/>
      <c r="CL144" s="83"/>
      <c r="CM144" s="138"/>
      <c r="CN144" s="138"/>
      <c r="CO144" s="138"/>
      <c r="CP144" s="138"/>
      <c r="CQ144" s="138"/>
      <c r="CR144" s="138"/>
      <c r="CS144" s="138"/>
      <c r="CT144" s="138"/>
      <c r="CU144" s="138"/>
    </row>
    <row r="145" spans="1:99" x14ac:dyDescent="0.2">
      <c r="A145" s="129" t="s">
        <v>257</v>
      </c>
      <c r="B145" s="129"/>
      <c r="C145" s="129"/>
      <c r="D145" s="129"/>
      <c r="E145" s="129"/>
      <c r="F145" s="129"/>
      <c r="G145" s="129"/>
      <c r="H145" s="129"/>
      <c r="I145" s="129"/>
      <c r="J145" s="129"/>
      <c r="K145" s="129"/>
      <c r="L145" s="129"/>
      <c r="M145" s="129"/>
      <c r="N145" s="129"/>
      <c r="O145" s="129"/>
      <c r="P145" s="129"/>
      <c r="Q145" s="129"/>
      <c r="R145" s="129"/>
      <c r="S145" s="129"/>
      <c r="T145" s="129"/>
      <c r="U145" s="129"/>
      <c r="V145" s="129"/>
      <c r="W145" s="129"/>
      <c r="X145" s="129"/>
      <c r="Y145" s="129"/>
      <c r="Z145" s="129"/>
      <c r="AA145" s="129"/>
      <c r="AB145" s="129"/>
      <c r="AC145" s="129"/>
      <c r="AD145" s="129"/>
      <c r="AE145" s="129"/>
      <c r="AF145" s="129"/>
      <c r="AG145" s="129"/>
      <c r="AH145" s="129"/>
      <c r="AI145" s="129"/>
      <c r="AJ145" s="129"/>
      <c r="AK145" s="129"/>
      <c r="AL145" s="129"/>
      <c r="AM145" s="129"/>
      <c r="AN145" s="129"/>
      <c r="AO145" s="129"/>
      <c r="AP145" s="129"/>
      <c r="AQ145" s="129"/>
      <c r="AR145" s="129"/>
      <c r="AS145" s="129"/>
      <c r="AT145" s="129"/>
      <c r="AU145" s="129"/>
      <c r="AV145" s="81"/>
      <c r="AW145" s="81"/>
      <c r="AX145" s="81"/>
      <c r="AY145" s="81"/>
      <c r="AZ145" s="137" t="s">
        <v>250</v>
      </c>
      <c r="BA145" s="137"/>
      <c r="BB145" s="137"/>
      <c r="BC145" s="137"/>
      <c r="BD145" s="137"/>
      <c r="BE145" s="137"/>
      <c r="BF145" s="137" t="s">
        <v>246</v>
      </c>
      <c r="BG145" s="137"/>
      <c r="BH145" s="137"/>
      <c r="BI145" s="137"/>
      <c r="BJ145" s="137"/>
      <c r="BK145" s="137"/>
      <c r="BL145" s="83">
        <f>20000+250000</f>
        <v>270000</v>
      </c>
      <c r="BM145" s="83"/>
      <c r="BN145" s="83"/>
      <c r="BO145" s="83"/>
      <c r="BP145" s="83"/>
      <c r="BQ145" s="83"/>
      <c r="BR145" s="83"/>
      <c r="BS145" s="83"/>
      <c r="BT145" s="83"/>
      <c r="BU145" s="83">
        <v>776400</v>
      </c>
      <c r="BV145" s="83"/>
      <c r="BW145" s="83"/>
      <c r="BX145" s="83"/>
      <c r="BY145" s="83"/>
      <c r="BZ145" s="83"/>
      <c r="CA145" s="83"/>
      <c r="CB145" s="83"/>
      <c r="CC145" s="83"/>
      <c r="CD145" s="83">
        <v>639300</v>
      </c>
      <c r="CE145" s="83"/>
      <c r="CF145" s="83"/>
      <c r="CG145" s="83"/>
      <c r="CH145" s="83"/>
      <c r="CI145" s="83"/>
      <c r="CJ145" s="83"/>
      <c r="CK145" s="83"/>
      <c r="CL145" s="83"/>
      <c r="CM145" s="138"/>
      <c r="CN145" s="138"/>
      <c r="CO145" s="138"/>
      <c r="CP145" s="138"/>
      <c r="CQ145" s="138"/>
      <c r="CR145" s="138"/>
      <c r="CS145" s="138"/>
      <c r="CT145" s="138"/>
      <c r="CU145" s="138"/>
    </row>
    <row r="146" spans="1:99" x14ac:dyDescent="0.2">
      <c r="A146" s="129" t="s">
        <v>258</v>
      </c>
      <c r="B146" s="129"/>
      <c r="C146" s="129"/>
      <c r="D146" s="129"/>
      <c r="E146" s="129"/>
      <c r="F146" s="129"/>
      <c r="G146" s="129"/>
      <c r="H146" s="129"/>
      <c r="I146" s="129"/>
      <c r="J146" s="129"/>
      <c r="K146" s="129"/>
      <c r="L146" s="129"/>
      <c r="M146" s="129"/>
      <c r="N146" s="129"/>
      <c r="O146" s="129"/>
      <c r="P146" s="129"/>
      <c r="Q146" s="129"/>
      <c r="R146" s="129"/>
      <c r="S146" s="129"/>
      <c r="T146" s="129"/>
      <c r="U146" s="129"/>
      <c r="V146" s="129"/>
      <c r="W146" s="129"/>
      <c r="X146" s="129"/>
      <c r="Y146" s="129"/>
      <c r="Z146" s="129"/>
      <c r="AA146" s="129"/>
      <c r="AB146" s="129"/>
      <c r="AC146" s="129"/>
      <c r="AD146" s="129"/>
      <c r="AE146" s="129"/>
      <c r="AF146" s="129"/>
      <c r="AG146" s="129"/>
      <c r="AH146" s="129"/>
      <c r="AI146" s="129"/>
      <c r="AJ146" s="129"/>
      <c r="AK146" s="129"/>
      <c r="AL146" s="129"/>
      <c r="AM146" s="129"/>
      <c r="AN146" s="129"/>
      <c r="AO146" s="129"/>
      <c r="AP146" s="129"/>
      <c r="AQ146" s="129"/>
      <c r="AR146" s="129"/>
      <c r="AS146" s="129"/>
      <c r="AT146" s="129"/>
      <c r="AU146" s="129"/>
      <c r="AV146" s="81"/>
      <c r="AW146" s="81"/>
      <c r="AX146" s="81"/>
      <c r="AY146" s="81"/>
      <c r="AZ146" s="137" t="s">
        <v>250</v>
      </c>
      <c r="BA146" s="137"/>
      <c r="BB146" s="137"/>
      <c r="BC146" s="137"/>
      <c r="BD146" s="137"/>
      <c r="BE146" s="137"/>
      <c r="BF146" s="137" t="s">
        <v>136</v>
      </c>
      <c r="BG146" s="137"/>
      <c r="BH146" s="137"/>
      <c r="BI146" s="137"/>
      <c r="BJ146" s="137"/>
      <c r="BK146" s="137"/>
      <c r="BL146" s="83">
        <f>30000+4899220.37</f>
        <v>4929220.37</v>
      </c>
      <c r="BM146" s="83"/>
      <c r="BN146" s="83"/>
      <c r="BO146" s="83"/>
      <c r="BP146" s="83"/>
      <c r="BQ146" s="83"/>
      <c r="BR146" s="83"/>
      <c r="BS146" s="83"/>
      <c r="BT146" s="83"/>
      <c r="BU146" s="83">
        <v>4221700</v>
      </c>
      <c r="BV146" s="83"/>
      <c r="BW146" s="83"/>
      <c r="BX146" s="83"/>
      <c r="BY146" s="83"/>
      <c r="BZ146" s="83"/>
      <c r="CA146" s="83"/>
      <c r="CB146" s="83"/>
      <c r="CC146" s="83"/>
      <c r="CD146" s="83">
        <v>4390600</v>
      </c>
      <c r="CE146" s="83"/>
      <c r="CF146" s="83"/>
      <c r="CG146" s="83"/>
      <c r="CH146" s="83"/>
      <c r="CI146" s="83"/>
      <c r="CJ146" s="83"/>
      <c r="CK146" s="83"/>
      <c r="CL146" s="83"/>
      <c r="CM146" s="138"/>
      <c r="CN146" s="138"/>
      <c r="CO146" s="138"/>
      <c r="CP146" s="138"/>
      <c r="CQ146" s="138"/>
      <c r="CR146" s="138"/>
      <c r="CS146" s="138"/>
      <c r="CT146" s="138"/>
      <c r="CU146" s="138"/>
    </row>
    <row r="147" spans="1:99" x14ac:dyDescent="0.2">
      <c r="A147" s="129" t="s">
        <v>258</v>
      </c>
      <c r="B147" s="129"/>
      <c r="C147" s="129"/>
      <c r="D147" s="129"/>
      <c r="E147" s="129"/>
      <c r="F147" s="129"/>
      <c r="G147" s="129"/>
      <c r="H147" s="129"/>
      <c r="I147" s="129"/>
      <c r="J147" s="129"/>
      <c r="K147" s="129"/>
      <c r="L147" s="129"/>
      <c r="M147" s="129"/>
      <c r="N147" s="129"/>
      <c r="O147" s="129"/>
      <c r="P147" s="129"/>
      <c r="Q147" s="129"/>
      <c r="R147" s="129"/>
      <c r="S147" s="129"/>
      <c r="T147" s="129"/>
      <c r="U147" s="129"/>
      <c r="V147" s="129"/>
      <c r="W147" s="129"/>
      <c r="X147" s="129"/>
      <c r="Y147" s="129"/>
      <c r="Z147" s="129"/>
      <c r="AA147" s="129"/>
      <c r="AB147" s="129"/>
      <c r="AC147" s="129"/>
      <c r="AD147" s="129"/>
      <c r="AE147" s="129"/>
      <c r="AF147" s="129"/>
      <c r="AG147" s="129"/>
      <c r="AH147" s="129"/>
      <c r="AI147" s="129"/>
      <c r="AJ147" s="129"/>
      <c r="AK147" s="129"/>
      <c r="AL147" s="129"/>
      <c r="AM147" s="129"/>
      <c r="AN147" s="129"/>
      <c r="AO147" s="129"/>
      <c r="AP147" s="129"/>
      <c r="AQ147" s="129"/>
      <c r="AR147" s="129"/>
      <c r="AS147" s="129"/>
      <c r="AT147" s="129"/>
      <c r="AU147" s="129"/>
      <c r="AV147" s="81"/>
      <c r="AW147" s="81"/>
      <c r="AX147" s="81"/>
      <c r="AY147" s="81"/>
      <c r="AZ147" s="137" t="s">
        <v>250</v>
      </c>
      <c r="BA147" s="137"/>
      <c r="BB147" s="137"/>
      <c r="BC147" s="137"/>
      <c r="BD147" s="137"/>
      <c r="BE147" s="137"/>
      <c r="BF147" s="137" t="s">
        <v>259</v>
      </c>
      <c r="BG147" s="137"/>
      <c r="BH147" s="137"/>
      <c r="BI147" s="137"/>
      <c r="BJ147" s="137"/>
      <c r="BK147" s="137"/>
      <c r="BL147" s="83">
        <v>7000</v>
      </c>
      <c r="BM147" s="83"/>
      <c r="BN147" s="83"/>
      <c r="BO147" s="83"/>
      <c r="BP147" s="83"/>
      <c r="BQ147" s="83"/>
      <c r="BR147" s="83"/>
      <c r="BS147" s="83"/>
      <c r="BT147" s="83"/>
      <c r="BU147" s="83"/>
      <c r="BV147" s="83"/>
      <c r="BW147" s="83"/>
      <c r="BX147" s="83"/>
      <c r="BY147" s="83"/>
      <c r="BZ147" s="83"/>
      <c r="CA147" s="83"/>
      <c r="CB147" s="83"/>
      <c r="CC147" s="83"/>
      <c r="CD147" s="83"/>
      <c r="CE147" s="83"/>
      <c r="CF147" s="83"/>
      <c r="CG147" s="83"/>
      <c r="CH147" s="83"/>
      <c r="CI147" s="83"/>
      <c r="CJ147" s="83"/>
      <c r="CK147" s="83"/>
      <c r="CL147" s="83"/>
      <c r="CM147" s="138"/>
      <c r="CN147" s="138"/>
      <c r="CO147" s="138"/>
      <c r="CP147" s="138"/>
      <c r="CQ147" s="138"/>
      <c r="CR147" s="138"/>
      <c r="CS147" s="138"/>
      <c r="CT147" s="138"/>
      <c r="CU147" s="138"/>
    </row>
    <row r="148" spans="1:99" x14ac:dyDescent="0.2">
      <c r="A148" s="139" t="s">
        <v>260</v>
      </c>
      <c r="B148" s="139"/>
      <c r="C148" s="139"/>
      <c r="D148" s="139"/>
      <c r="E148" s="139"/>
      <c r="F148" s="139"/>
      <c r="G148" s="139"/>
      <c r="H148" s="139"/>
      <c r="I148" s="139"/>
      <c r="J148" s="139"/>
      <c r="K148" s="139"/>
      <c r="L148" s="139"/>
      <c r="M148" s="139"/>
      <c r="N148" s="139"/>
      <c r="O148" s="139"/>
      <c r="P148" s="139"/>
      <c r="Q148" s="139"/>
      <c r="R148" s="139"/>
      <c r="S148" s="139"/>
      <c r="T148" s="139"/>
      <c r="U148" s="139"/>
      <c r="V148" s="139"/>
      <c r="W148" s="139"/>
      <c r="X148" s="139"/>
      <c r="Y148" s="139"/>
      <c r="Z148" s="139"/>
      <c r="AA148" s="139"/>
      <c r="AB148" s="139"/>
      <c r="AC148" s="139"/>
      <c r="AD148" s="139"/>
      <c r="AE148" s="139"/>
      <c r="AF148" s="139"/>
      <c r="AG148" s="139"/>
      <c r="AH148" s="139"/>
      <c r="AI148" s="139"/>
      <c r="AJ148" s="139"/>
      <c r="AK148" s="139"/>
      <c r="AL148" s="139"/>
      <c r="AM148" s="139"/>
      <c r="AN148" s="139"/>
      <c r="AO148" s="139"/>
      <c r="AP148" s="139"/>
      <c r="AQ148" s="139"/>
      <c r="AR148" s="139"/>
      <c r="AS148" s="139"/>
      <c r="AT148" s="139"/>
      <c r="AU148" s="139"/>
      <c r="AV148" s="86"/>
      <c r="AW148" s="86"/>
      <c r="AX148" s="86"/>
      <c r="AY148" s="86"/>
      <c r="AZ148" s="94" t="s">
        <v>250</v>
      </c>
      <c r="BA148" s="94"/>
      <c r="BB148" s="94"/>
      <c r="BC148" s="94"/>
      <c r="BD148" s="94"/>
      <c r="BE148" s="94"/>
      <c r="BF148" s="94" t="s">
        <v>261</v>
      </c>
      <c r="BG148" s="94"/>
      <c r="BH148" s="94"/>
      <c r="BI148" s="94"/>
      <c r="BJ148" s="94"/>
      <c r="BK148" s="94"/>
      <c r="BL148" s="88">
        <f>10000+350000+100000</f>
        <v>460000</v>
      </c>
      <c r="BM148" s="88"/>
      <c r="BN148" s="88"/>
      <c r="BO148" s="88"/>
      <c r="BP148" s="88"/>
      <c r="BQ148" s="88"/>
      <c r="BR148" s="88"/>
      <c r="BS148" s="88"/>
      <c r="BT148" s="88"/>
      <c r="BU148" s="88"/>
      <c r="BV148" s="88"/>
      <c r="BW148" s="88"/>
      <c r="BX148" s="88"/>
      <c r="BY148" s="88"/>
      <c r="BZ148" s="88"/>
      <c r="CA148" s="88"/>
      <c r="CB148" s="88"/>
      <c r="CC148" s="88"/>
      <c r="CD148" s="88"/>
      <c r="CE148" s="88"/>
      <c r="CF148" s="88"/>
      <c r="CG148" s="88"/>
      <c r="CH148" s="88"/>
      <c r="CI148" s="88"/>
      <c r="CJ148" s="88"/>
      <c r="CK148" s="88"/>
      <c r="CL148" s="88"/>
      <c r="CM148" s="114"/>
      <c r="CN148" s="114"/>
      <c r="CO148" s="114"/>
      <c r="CP148" s="114"/>
      <c r="CQ148" s="114"/>
      <c r="CR148" s="114"/>
      <c r="CS148" s="114"/>
      <c r="CT148" s="114"/>
      <c r="CU148" s="114"/>
    </row>
    <row r="149" spans="1:99" x14ac:dyDescent="0.2">
      <c r="A149" s="129" t="s">
        <v>262</v>
      </c>
      <c r="B149" s="129"/>
      <c r="C149" s="129"/>
      <c r="D149" s="129"/>
      <c r="E149" s="129"/>
      <c r="F149" s="129"/>
      <c r="G149" s="129"/>
      <c r="H149" s="129"/>
      <c r="I149" s="129"/>
      <c r="J149" s="129"/>
      <c r="K149" s="129"/>
      <c r="L149" s="129"/>
      <c r="M149" s="129"/>
      <c r="N149" s="129"/>
      <c r="O149" s="129"/>
      <c r="P149" s="129"/>
      <c r="Q149" s="129"/>
      <c r="R149" s="129"/>
      <c r="S149" s="129"/>
      <c r="T149" s="129"/>
      <c r="U149" s="129"/>
      <c r="V149" s="129"/>
      <c r="W149" s="129"/>
      <c r="X149" s="129"/>
      <c r="Y149" s="129"/>
      <c r="Z149" s="129"/>
      <c r="AA149" s="129"/>
      <c r="AB149" s="129"/>
      <c r="AC149" s="129"/>
      <c r="AD149" s="129"/>
      <c r="AE149" s="129"/>
      <c r="AF149" s="129"/>
      <c r="AG149" s="129"/>
      <c r="AH149" s="129"/>
      <c r="AI149" s="129"/>
      <c r="AJ149" s="129"/>
      <c r="AK149" s="129"/>
      <c r="AL149" s="129"/>
      <c r="AM149" s="129"/>
      <c r="AN149" s="129"/>
      <c r="AO149" s="129"/>
      <c r="AP149" s="129"/>
      <c r="AQ149" s="129"/>
      <c r="AR149" s="129"/>
      <c r="AS149" s="129"/>
      <c r="AT149" s="129"/>
      <c r="AU149" s="129"/>
      <c r="AV149" s="81"/>
      <c r="AW149" s="81"/>
      <c r="AX149" s="81"/>
      <c r="AY149" s="81"/>
      <c r="AZ149" s="137" t="s">
        <v>250</v>
      </c>
      <c r="BA149" s="137"/>
      <c r="BB149" s="137"/>
      <c r="BC149" s="137"/>
      <c r="BD149" s="137"/>
      <c r="BE149" s="137"/>
      <c r="BF149" s="137" t="s">
        <v>263</v>
      </c>
      <c r="BG149" s="137"/>
      <c r="BH149" s="137"/>
      <c r="BI149" s="137"/>
      <c r="BJ149" s="137"/>
      <c r="BK149" s="137"/>
      <c r="BL149" s="83">
        <v>82300</v>
      </c>
      <c r="BM149" s="83"/>
      <c r="BN149" s="83"/>
      <c r="BO149" s="83"/>
      <c r="BP149" s="83"/>
      <c r="BQ149" s="83"/>
      <c r="BR149" s="83"/>
      <c r="BS149" s="83"/>
      <c r="BT149" s="83"/>
      <c r="BU149" s="83">
        <v>87900</v>
      </c>
      <c r="BV149" s="83"/>
      <c r="BW149" s="83"/>
      <c r="BX149" s="83"/>
      <c r="BY149" s="83"/>
      <c r="BZ149" s="83"/>
      <c r="CA149" s="83"/>
      <c r="CB149" s="83"/>
      <c r="CC149" s="83"/>
      <c r="CD149" s="83">
        <v>91000</v>
      </c>
      <c r="CE149" s="83"/>
      <c r="CF149" s="83"/>
      <c r="CG149" s="83"/>
      <c r="CH149" s="83"/>
      <c r="CI149" s="83"/>
      <c r="CJ149" s="83"/>
      <c r="CK149" s="83"/>
      <c r="CL149" s="83"/>
      <c r="CM149" s="138"/>
      <c r="CN149" s="138"/>
      <c r="CO149" s="138"/>
      <c r="CP149" s="138"/>
      <c r="CQ149" s="138"/>
      <c r="CR149" s="138"/>
      <c r="CS149" s="138"/>
      <c r="CT149" s="138"/>
      <c r="CU149" s="138"/>
    </row>
    <row r="150" spans="1:99" x14ac:dyDescent="0.2">
      <c r="A150" s="129" t="s">
        <v>262</v>
      </c>
      <c r="B150" s="129"/>
      <c r="C150" s="129"/>
      <c r="D150" s="129"/>
      <c r="E150" s="129"/>
      <c r="F150" s="129"/>
      <c r="G150" s="129"/>
      <c r="H150" s="129"/>
      <c r="I150" s="129"/>
      <c r="J150" s="129"/>
      <c r="K150" s="129"/>
      <c r="L150" s="129"/>
      <c r="M150" s="129"/>
      <c r="N150" s="129"/>
      <c r="O150" s="129"/>
      <c r="P150" s="129"/>
      <c r="Q150" s="129"/>
      <c r="R150" s="129"/>
      <c r="S150" s="129"/>
      <c r="T150" s="129"/>
      <c r="U150" s="129"/>
      <c r="V150" s="129"/>
      <c r="W150" s="129"/>
      <c r="X150" s="129"/>
      <c r="Y150" s="129"/>
      <c r="Z150" s="129"/>
      <c r="AA150" s="129"/>
      <c r="AB150" s="129"/>
      <c r="AC150" s="129"/>
      <c r="AD150" s="129"/>
      <c r="AE150" s="129"/>
      <c r="AF150" s="129"/>
      <c r="AG150" s="129"/>
      <c r="AH150" s="129"/>
      <c r="AI150" s="129"/>
      <c r="AJ150" s="129"/>
      <c r="AK150" s="129"/>
      <c r="AL150" s="129"/>
      <c r="AM150" s="129"/>
      <c r="AN150" s="129"/>
      <c r="AO150" s="129"/>
      <c r="AP150" s="129"/>
      <c r="AQ150" s="129"/>
      <c r="AR150" s="129"/>
      <c r="AS150" s="129"/>
      <c r="AT150" s="129"/>
      <c r="AU150" s="129"/>
      <c r="AV150" s="81"/>
      <c r="AW150" s="81"/>
      <c r="AX150" s="81"/>
      <c r="AY150" s="81"/>
      <c r="AZ150" s="137" t="s">
        <v>250</v>
      </c>
      <c r="BA150" s="137"/>
      <c r="BB150" s="137"/>
      <c r="BC150" s="137"/>
      <c r="BD150" s="137"/>
      <c r="BE150" s="137"/>
      <c r="BF150" s="137" t="s">
        <v>264</v>
      </c>
      <c r="BG150" s="137"/>
      <c r="BH150" s="137"/>
      <c r="BI150" s="137"/>
      <c r="BJ150" s="137"/>
      <c r="BK150" s="137"/>
      <c r="BL150" s="83"/>
      <c r="BM150" s="83"/>
      <c r="BN150" s="83"/>
      <c r="BO150" s="83"/>
      <c r="BP150" s="83"/>
      <c r="BQ150" s="83"/>
      <c r="BR150" s="83"/>
      <c r="BS150" s="83"/>
      <c r="BT150" s="83"/>
      <c r="BU150" s="83"/>
      <c r="BV150" s="83"/>
      <c r="BW150" s="83"/>
      <c r="BX150" s="83"/>
      <c r="BY150" s="83"/>
      <c r="BZ150" s="83"/>
      <c r="CA150" s="83"/>
      <c r="CB150" s="83"/>
      <c r="CC150" s="83"/>
      <c r="CD150" s="83"/>
      <c r="CE150" s="83"/>
      <c r="CF150" s="83"/>
      <c r="CG150" s="83"/>
      <c r="CH150" s="83"/>
      <c r="CI150" s="83"/>
      <c r="CJ150" s="83"/>
      <c r="CK150" s="83"/>
      <c r="CL150" s="83"/>
      <c r="CM150" s="138"/>
      <c r="CN150" s="138"/>
      <c r="CO150" s="138"/>
      <c r="CP150" s="138"/>
      <c r="CQ150" s="138"/>
      <c r="CR150" s="138"/>
      <c r="CS150" s="138"/>
      <c r="CT150" s="138"/>
      <c r="CU150" s="138"/>
    </row>
    <row r="151" spans="1:99" x14ac:dyDescent="0.2">
      <c r="A151" s="129" t="s">
        <v>265</v>
      </c>
      <c r="B151" s="129"/>
      <c r="C151" s="129"/>
      <c r="D151" s="129"/>
      <c r="E151" s="129"/>
      <c r="F151" s="129"/>
      <c r="G151" s="129"/>
      <c r="H151" s="129"/>
      <c r="I151" s="129"/>
      <c r="J151" s="129"/>
      <c r="K151" s="129"/>
      <c r="L151" s="129"/>
      <c r="M151" s="129"/>
      <c r="N151" s="129"/>
      <c r="O151" s="129"/>
      <c r="P151" s="129"/>
      <c r="Q151" s="129"/>
      <c r="R151" s="129"/>
      <c r="S151" s="129"/>
      <c r="T151" s="129"/>
      <c r="U151" s="129"/>
      <c r="V151" s="129"/>
      <c r="W151" s="129"/>
      <c r="X151" s="129"/>
      <c r="Y151" s="129"/>
      <c r="Z151" s="129"/>
      <c r="AA151" s="129"/>
      <c r="AB151" s="129"/>
      <c r="AC151" s="129"/>
      <c r="AD151" s="129"/>
      <c r="AE151" s="129"/>
      <c r="AF151" s="129"/>
      <c r="AG151" s="129"/>
      <c r="AH151" s="129"/>
      <c r="AI151" s="129"/>
      <c r="AJ151" s="129"/>
      <c r="AK151" s="129"/>
      <c r="AL151" s="129"/>
      <c r="AM151" s="129"/>
      <c r="AN151" s="129"/>
      <c r="AO151" s="129"/>
      <c r="AP151" s="129"/>
      <c r="AQ151" s="129"/>
      <c r="AR151" s="129"/>
      <c r="AS151" s="129"/>
      <c r="AT151" s="129"/>
      <c r="AU151" s="129"/>
      <c r="AV151" s="81"/>
      <c r="AW151" s="81"/>
      <c r="AX151" s="81"/>
      <c r="AY151" s="81"/>
      <c r="AZ151" s="137" t="s">
        <v>250</v>
      </c>
      <c r="BA151" s="137"/>
      <c r="BB151" s="137"/>
      <c r="BC151" s="137"/>
      <c r="BD151" s="137"/>
      <c r="BE151" s="137"/>
      <c r="BF151" s="137" t="s">
        <v>266</v>
      </c>
      <c r="BG151" s="137"/>
      <c r="BH151" s="137"/>
      <c r="BI151" s="137"/>
      <c r="BJ151" s="137"/>
      <c r="BK151" s="137"/>
      <c r="BL151" s="83"/>
      <c r="BM151" s="83"/>
      <c r="BN151" s="83"/>
      <c r="BO151" s="83"/>
      <c r="BP151" s="83"/>
      <c r="BQ151" s="83"/>
      <c r="BR151" s="83"/>
      <c r="BS151" s="83"/>
      <c r="BT151" s="83"/>
      <c r="BU151" s="83"/>
      <c r="BV151" s="83"/>
      <c r="BW151" s="83"/>
      <c r="BX151" s="83"/>
      <c r="BY151" s="83"/>
      <c r="BZ151" s="83"/>
      <c r="CA151" s="83"/>
      <c r="CB151" s="83"/>
      <c r="CC151" s="83"/>
      <c r="CD151" s="83"/>
      <c r="CE151" s="83"/>
      <c r="CF151" s="83"/>
      <c r="CG151" s="83"/>
      <c r="CH151" s="83"/>
      <c r="CI151" s="83"/>
      <c r="CJ151" s="83"/>
      <c r="CK151" s="83"/>
      <c r="CL151" s="83"/>
      <c r="CM151" s="138"/>
      <c r="CN151" s="138"/>
      <c r="CO151" s="138"/>
      <c r="CP151" s="138"/>
      <c r="CQ151" s="138"/>
      <c r="CR151" s="138"/>
      <c r="CS151" s="138"/>
      <c r="CT151" s="138"/>
      <c r="CU151" s="138"/>
    </row>
    <row r="152" spans="1:99" x14ac:dyDescent="0.2">
      <c r="A152" s="129" t="s">
        <v>262</v>
      </c>
      <c r="B152" s="129"/>
      <c r="C152" s="129"/>
      <c r="D152" s="129"/>
      <c r="E152" s="129"/>
      <c r="F152" s="129"/>
      <c r="G152" s="129"/>
      <c r="H152" s="129"/>
      <c r="I152" s="129"/>
      <c r="J152" s="129"/>
      <c r="K152" s="129"/>
      <c r="L152" s="129"/>
      <c r="M152" s="129"/>
      <c r="N152" s="129"/>
      <c r="O152" s="129"/>
      <c r="P152" s="129"/>
      <c r="Q152" s="129"/>
      <c r="R152" s="129"/>
      <c r="S152" s="129"/>
      <c r="T152" s="129"/>
      <c r="U152" s="129"/>
      <c r="V152" s="129"/>
      <c r="W152" s="129"/>
      <c r="X152" s="129"/>
      <c r="Y152" s="129"/>
      <c r="Z152" s="129"/>
      <c r="AA152" s="129"/>
      <c r="AB152" s="129"/>
      <c r="AC152" s="129"/>
      <c r="AD152" s="129"/>
      <c r="AE152" s="129"/>
      <c r="AF152" s="129"/>
      <c r="AG152" s="129"/>
      <c r="AH152" s="129"/>
      <c r="AI152" s="129"/>
      <c r="AJ152" s="129"/>
      <c r="AK152" s="129"/>
      <c r="AL152" s="129"/>
      <c r="AM152" s="129"/>
      <c r="AN152" s="129"/>
      <c r="AO152" s="129"/>
      <c r="AP152" s="129"/>
      <c r="AQ152" s="129"/>
      <c r="AR152" s="129"/>
      <c r="AS152" s="129"/>
      <c r="AT152" s="129"/>
      <c r="AU152" s="129"/>
      <c r="AV152" s="81"/>
      <c r="AW152" s="81"/>
      <c r="AX152" s="81"/>
      <c r="AY152" s="81"/>
      <c r="AZ152" s="137" t="s">
        <v>250</v>
      </c>
      <c r="BA152" s="137"/>
      <c r="BB152" s="137"/>
      <c r="BC152" s="137"/>
      <c r="BD152" s="137"/>
      <c r="BE152" s="137"/>
      <c r="BF152" s="137" t="s">
        <v>267</v>
      </c>
      <c r="BG152" s="137"/>
      <c r="BH152" s="137"/>
      <c r="BI152" s="137"/>
      <c r="BJ152" s="137"/>
      <c r="BK152" s="137"/>
      <c r="BL152" s="83"/>
      <c r="BM152" s="83"/>
      <c r="BN152" s="83"/>
      <c r="BO152" s="83"/>
      <c r="BP152" s="83"/>
      <c r="BQ152" s="83"/>
      <c r="BR152" s="83"/>
      <c r="BS152" s="83"/>
      <c r="BT152" s="83"/>
      <c r="BU152" s="83"/>
      <c r="BV152" s="83"/>
      <c r="BW152" s="83"/>
      <c r="BX152" s="83"/>
      <c r="BY152" s="83"/>
      <c r="BZ152" s="83"/>
      <c r="CA152" s="83"/>
      <c r="CB152" s="83"/>
      <c r="CC152" s="83"/>
      <c r="CD152" s="83"/>
      <c r="CE152" s="83"/>
      <c r="CF152" s="83"/>
      <c r="CG152" s="83"/>
      <c r="CH152" s="83"/>
      <c r="CI152" s="83"/>
      <c r="CJ152" s="83"/>
      <c r="CK152" s="83"/>
      <c r="CL152" s="83"/>
      <c r="CM152" s="138"/>
      <c r="CN152" s="138"/>
      <c r="CO152" s="138"/>
      <c r="CP152" s="138"/>
      <c r="CQ152" s="138"/>
      <c r="CR152" s="138"/>
      <c r="CS152" s="138"/>
      <c r="CT152" s="138"/>
      <c r="CU152" s="138"/>
    </row>
    <row r="153" spans="1:99" x14ac:dyDescent="0.2">
      <c r="A153" s="129" t="s">
        <v>268</v>
      </c>
      <c r="B153" s="129"/>
      <c r="C153" s="129"/>
      <c r="D153" s="129"/>
      <c r="E153" s="129"/>
      <c r="F153" s="129"/>
      <c r="G153" s="129"/>
      <c r="H153" s="129"/>
      <c r="I153" s="129"/>
      <c r="J153" s="129"/>
      <c r="K153" s="129"/>
      <c r="L153" s="129"/>
      <c r="M153" s="129"/>
      <c r="N153" s="129"/>
      <c r="O153" s="129"/>
      <c r="P153" s="129"/>
      <c r="Q153" s="129"/>
      <c r="R153" s="129"/>
      <c r="S153" s="129"/>
      <c r="T153" s="129"/>
      <c r="U153" s="129"/>
      <c r="V153" s="129"/>
      <c r="W153" s="129"/>
      <c r="X153" s="129"/>
      <c r="Y153" s="129"/>
      <c r="Z153" s="129"/>
      <c r="AA153" s="129"/>
      <c r="AB153" s="129"/>
      <c r="AC153" s="129"/>
      <c r="AD153" s="129"/>
      <c r="AE153" s="129"/>
      <c r="AF153" s="129"/>
      <c r="AG153" s="129"/>
      <c r="AH153" s="129"/>
      <c r="AI153" s="129"/>
      <c r="AJ153" s="129"/>
      <c r="AK153" s="129"/>
      <c r="AL153" s="129"/>
      <c r="AM153" s="129"/>
      <c r="AN153" s="129"/>
      <c r="AO153" s="129"/>
      <c r="AP153" s="129"/>
      <c r="AQ153" s="129"/>
      <c r="AR153" s="129"/>
      <c r="AS153" s="129"/>
      <c r="AT153" s="129"/>
      <c r="AU153" s="129"/>
      <c r="AV153" s="81"/>
      <c r="AW153" s="81"/>
      <c r="AX153" s="81"/>
      <c r="AY153" s="81"/>
      <c r="AZ153" s="137" t="s">
        <v>250</v>
      </c>
      <c r="BA153" s="137"/>
      <c r="BB153" s="137"/>
      <c r="BC153" s="137"/>
      <c r="BD153" s="137"/>
      <c r="BE153" s="137"/>
      <c r="BF153" s="137" t="s">
        <v>269</v>
      </c>
      <c r="BG153" s="137"/>
      <c r="BH153" s="137"/>
      <c r="BI153" s="137"/>
      <c r="BJ153" s="137"/>
      <c r="BK153" s="137"/>
      <c r="BL153" s="83"/>
      <c r="BM153" s="83"/>
      <c r="BN153" s="83"/>
      <c r="BO153" s="83"/>
      <c r="BP153" s="83"/>
      <c r="BQ153" s="83"/>
      <c r="BR153" s="83"/>
      <c r="BS153" s="83"/>
      <c r="BT153" s="83"/>
      <c r="BU153" s="83"/>
      <c r="BV153" s="83"/>
      <c r="BW153" s="83"/>
      <c r="BX153" s="83"/>
      <c r="BY153" s="83"/>
      <c r="BZ153" s="83"/>
      <c r="CA153" s="83"/>
      <c r="CB153" s="83"/>
      <c r="CC153" s="83"/>
      <c r="CD153" s="83"/>
      <c r="CE153" s="83"/>
      <c r="CF153" s="83"/>
      <c r="CG153" s="83"/>
      <c r="CH153" s="83"/>
      <c r="CI153" s="83"/>
      <c r="CJ153" s="83"/>
      <c r="CK153" s="83"/>
      <c r="CL153" s="83"/>
      <c r="CM153" s="138"/>
      <c r="CN153" s="138"/>
      <c r="CO153" s="138"/>
      <c r="CP153" s="138"/>
      <c r="CQ153" s="138"/>
      <c r="CR153" s="138"/>
      <c r="CS153" s="138"/>
      <c r="CT153" s="138"/>
      <c r="CU153" s="138"/>
    </row>
    <row r="154" spans="1:99" x14ac:dyDescent="0.2">
      <c r="A154" s="129" t="s">
        <v>270</v>
      </c>
      <c r="B154" s="129"/>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29"/>
      <c r="Z154" s="129"/>
      <c r="AA154" s="129"/>
      <c r="AB154" s="129"/>
      <c r="AC154" s="129"/>
      <c r="AD154" s="129"/>
      <c r="AE154" s="129"/>
      <c r="AF154" s="129"/>
      <c r="AG154" s="129"/>
      <c r="AH154" s="129"/>
      <c r="AI154" s="129"/>
      <c r="AJ154" s="129"/>
      <c r="AK154" s="129"/>
      <c r="AL154" s="129"/>
      <c r="AM154" s="129"/>
      <c r="AN154" s="129"/>
      <c r="AO154" s="129"/>
      <c r="AP154" s="129"/>
      <c r="AQ154" s="129"/>
      <c r="AR154" s="129"/>
      <c r="AS154" s="129"/>
      <c r="AT154" s="129"/>
      <c r="AU154" s="129"/>
      <c r="AV154" s="81"/>
      <c r="AW154" s="81"/>
      <c r="AX154" s="81"/>
      <c r="AY154" s="81"/>
      <c r="AZ154" s="137" t="s">
        <v>250</v>
      </c>
      <c r="BA154" s="137"/>
      <c r="BB154" s="137"/>
      <c r="BC154" s="137"/>
      <c r="BD154" s="137"/>
      <c r="BE154" s="137"/>
      <c r="BF154" s="137" t="s">
        <v>271</v>
      </c>
      <c r="BG154" s="137"/>
      <c r="BH154" s="137"/>
      <c r="BI154" s="137"/>
      <c r="BJ154" s="137"/>
      <c r="BK154" s="137"/>
      <c r="BL154" s="83">
        <f>20627+103300</f>
        <v>123927</v>
      </c>
      <c r="BM154" s="83"/>
      <c r="BN154" s="83"/>
      <c r="BO154" s="83"/>
      <c r="BP154" s="83"/>
      <c r="BQ154" s="83"/>
      <c r="BR154" s="83"/>
      <c r="BS154" s="83"/>
      <c r="BT154" s="83"/>
      <c r="BU154" s="83"/>
      <c r="BV154" s="83"/>
      <c r="BW154" s="83"/>
      <c r="BX154" s="83"/>
      <c r="BY154" s="83"/>
      <c r="BZ154" s="83"/>
      <c r="CA154" s="83"/>
      <c r="CB154" s="83"/>
      <c r="CC154" s="83"/>
      <c r="CD154" s="83"/>
      <c r="CE154" s="83"/>
      <c r="CF154" s="83"/>
      <c r="CG154" s="83"/>
      <c r="CH154" s="83"/>
      <c r="CI154" s="83"/>
      <c r="CJ154" s="83"/>
      <c r="CK154" s="83"/>
      <c r="CL154" s="83"/>
      <c r="CM154" s="138"/>
      <c r="CN154" s="138"/>
      <c r="CO154" s="138"/>
      <c r="CP154" s="138"/>
      <c r="CQ154" s="138"/>
      <c r="CR154" s="138"/>
      <c r="CS154" s="138"/>
      <c r="CT154" s="138"/>
      <c r="CU154" s="138"/>
    </row>
    <row r="155" spans="1:99" x14ac:dyDescent="0.2">
      <c r="A155" s="129" t="s">
        <v>272</v>
      </c>
      <c r="B155" s="129"/>
      <c r="C155" s="129"/>
      <c r="D155" s="129"/>
      <c r="E155" s="129"/>
      <c r="F155" s="129"/>
      <c r="G155" s="129"/>
      <c r="H155" s="129"/>
      <c r="I155" s="129"/>
      <c r="J155" s="129"/>
      <c r="K155" s="129"/>
      <c r="L155" s="129"/>
      <c r="M155" s="129"/>
      <c r="N155" s="129"/>
      <c r="O155" s="129"/>
      <c r="P155" s="129"/>
      <c r="Q155" s="129"/>
      <c r="R155" s="129"/>
      <c r="S155" s="129"/>
      <c r="T155" s="129"/>
      <c r="U155" s="129"/>
      <c r="V155" s="129"/>
      <c r="W155" s="129"/>
      <c r="X155" s="129"/>
      <c r="Y155" s="129"/>
      <c r="Z155" s="129"/>
      <c r="AA155" s="129"/>
      <c r="AB155" s="129"/>
      <c r="AC155" s="129"/>
      <c r="AD155" s="129"/>
      <c r="AE155" s="129"/>
      <c r="AF155" s="129"/>
      <c r="AG155" s="129"/>
      <c r="AH155" s="129"/>
      <c r="AI155" s="129"/>
      <c r="AJ155" s="129"/>
      <c r="AK155" s="129"/>
      <c r="AL155" s="129"/>
      <c r="AM155" s="129"/>
      <c r="AN155" s="129"/>
      <c r="AO155" s="129"/>
      <c r="AP155" s="129"/>
      <c r="AQ155" s="129"/>
      <c r="AR155" s="129"/>
      <c r="AS155" s="129"/>
      <c r="AT155" s="129"/>
      <c r="AU155" s="129"/>
      <c r="AV155" s="81"/>
      <c r="AW155" s="81"/>
      <c r="AX155" s="81"/>
      <c r="AY155" s="81"/>
      <c r="AZ155" s="137" t="s">
        <v>250</v>
      </c>
      <c r="BA155" s="137"/>
      <c r="BB155" s="137"/>
      <c r="BC155" s="137"/>
      <c r="BD155" s="137"/>
      <c r="BE155" s="137"/>
      <c r="BF155" s="137" t="s">
        <v>273</v>
      </c>
      <c r="BG155" s="137"/>
      <c r="BH155" s="137"/>
      <c r="BI155" s="137"/>
      <c r="BJ155" s="137"/>
      <c r="BK155" s="137"/>
      <c r="BL155" s="83">
        <v>5000</v>
      </c>
      <c r="BM155" s="83"/>
      <c r="BN155" s="83"/>
      <c r="BO155" s="83"/>
      <c r="BP155" s="83"/>
      <c r="BQ155" s="83"/>
      <c r="BR155" s="83"/>
      <c r="BS155" s="83"/>
      <c r="BT155" s="83"/>
      <c r="BU155" s="83"/>
      <c r="BV155" s="83"/>
      <c r="BW155" s="83"/>
      <c r="BX155" s="83"/>
      <c r="BY155" s="83"/>
      <c r="BZ155" s="83"/>
      <c r="CA155" s="83"/>
      <c r="CB155" s="83"/>
      <c r="CC155" s="83"/>
      <c r="CD155" s="83"/>
      <c r="CE155" s="83"/>
      <c r="CF155" s="83"/>
      <c r="CG155" s="83"/>
      <c r="CH155" s="83"/>
      <c r="CI155" s="83"/>
      <c r="CJ155" s="83"/>
      <c r="CK155" s="83"/>
      <c r="CL155" s="83"/>
      <c r="CM155" s="138"/>
      <c r="CN155" s="138"/>
      <c r="CO155" s="138"/>
      <c r="CP155" s="138"/>
      <c r="CQ155" s="138"/>
      <c r="CR155" s="138"/>
      <c r="CS155" s="138"/>
      <c r="CT155" s="138"/>
      <c r="CU155" s="138"/>
    </row>
    <row r="156" spans="1:99" x14ac:dyDescent="0.2">
      <c r="A156" s="129" t="s">
        <v>274</v>
      </c>
      <c r="B156" s="129"/>
      <c r="C156" s="129"/>
      <c r="D156" s="129"/>
      <c r="E156" s="129"/>
      <c r="F156" s="129"/>
      <c r="G156" s="129"/>
      <c r="H156" s="129"/>
      <c r="I156" s="129"/>
      <c r="J156" s="129"/>
      <c r="K156" s="129"/>
      <c r="L156" s="129"/>
      <c r="M156" s="129"/>
      <c r="N156" s="129"/>
      <c r="O156" s="129"/>
      <c r="P156" s="129"/>
      <c r="Q156" s="129"/>
      <c r="R156" s="129"/>
      <c r="S156" s="129"/>
      <c r="T156" s="129"/>
      <c r="U156" s="129"/>
      <c r="V156" s="129"/>
      <c r="W156" s="129"/>
      <c r="X156" s="129"/>
      <c r="Y156" s="129"/>
      <c r="Z156" s="129"/>
      <c r="AA156" s="129"/>
      <c r="AB156" s="129"/>
      <c r="AC156" s="129"/>
      <c r="AD156" s="129"/>
      <c r="AE156" s="129"/>
      <c r="AF156" s="129"/>
      <c r="AG156" s="129"/>
      <c r="AH156" s="129"/>
      <c r="AI156" s="129"/>
      <c r="AJ156" s="129"/>
      <c r="AK156" s="129"/>
      <c r="AL156" s="129"/>
      <c r="AM156" s="129"/>
      <c r="AN156" s="129"/>
      <c r="AO156" s="129"/>
      <c r="AP156" s="129"/>
      <c r="AQ156" s="129"/>
      <c r="AR156" s="129"/>
      <c r="AS156" s="129"/>
      <c r="AT156" s="129"/>
      <c r="AU156" s="129"/>
      <c r="AV156" s="81"/>
      <c r="AW156" s="81"/>
      <c r="AX156" s="81"/>
      <c r="AY156" s="81"/>
      <c r="AZ156" s="137" t="s">
        <v>275</v>
      </c>
      <c r="BA156" s="137"/>
      <c r="BB156" s="137"/>
      <c r="BC156" s="137"/>
      <c r="BD156" s="137"/>
      <c r="BE156" s="137"/>
      <c r="BF156" s="137" t="s">
        <v>256</v>
      </c>
      <c r="BG156" s="137"/>
      <c r="BH156" s="137"/>
      <c r="BI156" s="137"/>
      <c r="BJ156" s="137"/>
      <c r="BK156" s="137"/>
      <c r="BL156" s="83">
        <f>1047562.87+259300+316747.19</f>
        <v>1623610.06</v>
      </c>
      <c r="BM156" s="83"/>
      <c r="BN156" s="83"/>
      <c r="BO156" s="83"/>
      <c r="BP156" s="83"/>
      <c r="BQ156" s="83"/>
      <c r="BR156" s="83"/>
      <c r="BS156" s="83"/>
      <c r="BT156" s="83"/>
      <c r="BU156" s="83">
        <v>922800</v>
      </c>
      <c r="BV156" s="83"/>
      <c r="BW156" s="83"/>
      <c r="BX156" s="83"/>
      <c r="BY156" s="83"/>
      <c r="BZ156" s="83"/>
      <c r="CA156" s="83"/>
      <c r="CB156" s="83"/>
      <c r="CC156" s="83"/>
      <c r="CD156" s="83">
        <v>775700</v>
      </c>
      <c r="CE156" s="83"/>
      <c r="CF156" s="83"/>
      <c r="CG156" s="83"/>
      <c r="CH156" s="83"/>
      <c r="CI156" s="83"/>
      <c r="CJ156" s="83"/>
      <c r="CK156" s="83"/>
      <c r="CL156" s="83"/>
      <c r="CM156" s="138"/>
      <c r="CN156" s="138"/>
      <c r="CO156" s="138"/>
      <c r="CP156" s="138"/>
      <c r="CQ156" s="138"/>
      <c r="CR156" s="138"/>
      <c r="CS156" s="138"/>
      <c r="CT156" s="138"/>
      <c r="CU156" s="138"/>
    </row>
    <row r="157" spans="1:99" x14ac:dyDescent="0.2">
      <c r="A157" s="127" t="s">
        <v>276</v>
      </c>
      <c r="B157" s="127"/>
      <c r="C157" s="127"/>
      <c r="D157" s="127"/>
      <c r="E157" s="127"/>
      <c r="F157" s="127"/>
      <c r="G157" s="127"/>
      <c r="H157" s="127"/>
      <c r="I157" s="127"/>
      <c r="J157" s="127"/>
      <c r="K157" s="127"/>
      <c r="L157" s="127"/>
      <c r="M157" s="127"/>
      <c r="N157" s="127"/>
      <c r="O157" s="127"/>
      <c r="P157" s="127"/>
      <c r="Q157" s="127"/>
      <c r="R157" s="127"/>
      <c r="S157" s="127"/>
      <c r="T157" s="127"/>
      <c r="U157" s="127"/>
      <c r="V157" s="127"/>
      <c r="W157" s="127"/>
      <c r="X157" s="127"/>
      <c r="Y157" s="127"/>
      <c r="Z157" s="127"/>
      <c r="AA157" s="127"/>
      <c r="AB157" s="127"/>
      <c r="AC157" s="127"/>
      <c r="AD157" s="127"/>
      <c r="AE157" s="127"/>
      <c r="AF157" s="127"/>
      <c r="AG157" s="127"/>
      <c r="AH157" s="127"/>
      <c r="AI157" s="127"/>
      <c r="AJ157" s="127"/>
      <c r="AK157" s="127"/>
      <c r="AL157" s="127"/>
      <c r="AM157" s="127"/>
      <c r="AN157" s="127"/>
      <c r="AO157" s="127"/>
      <c r="AP157" s="127"/>
      <c r="AQ157" s="127"/>
      <c r="AR157" s="127"/>
      <c r="AS157" s="127"/>
      <c r="AT157" s="127"/>
      <c r="AU157" s="127"/>
      <c r="AV157" s="86" t="s">
        <v>277</v>
      </c>
      <c r="AW157" s="86"/>
      <c r="AX157" s="86"/>
      <c r="AY157" s="86"/>
      <c r="AZ157" s="94" t="s">
        <v>278</v>
      </c>
      <c r="BA157" s="94"/>
      <c r="BB157" s="94"/>
      <c r="BC157" s="94"/>
      <c r="BD157" s="94"/>
      <c r="BE157" s="94"/>
      <c r="BF157" s="94"/>
      <c r="BG157" s="94"/>
      <c r="BH157" s="94"/>
      <c r="BI157" s="94"/>
      <c r="BJ157" s="94"/>
      <c r="BK157" s="94"/>
      <c r="BL157" s="88"/>
      <c r="BM157" s="88"/>
      <c r="BN157" s="88"/>
      <c r="BO157" s="88"/>
      <c r="BP157" s="88"/>
      <c r="BQ157" s="88"/>
      <c r="BR157" s="88"/>
      <c r="BS157" s="88"/>
      <c r="BT157" s="88"/>
      <c r="BU157" s="113"/>
      <c r="BV157" s="113"/>
      <c r="BW157" s="113"/>
      <c r="BX157" s="113"/>
      <c r="BY157" s="113"/>
      <c r="BZ157" s="113"/>
      <c r="CA157" s="113"/>
      <c r="CB157" s="113"/>
      <c r="CC157" s="113"/>
      <c r="CD157" s="113"/>
      <c r="CE157" s="113"/>
      <c r="CF157" s="113"/>
      <c r="CG157" s="113"/>
      <c r="CH157" s="113"/>
      <c r="CI157" s="113"/>
      <c r="CJ157" s="113"/>
      <c r="CK157" s="113"/>
      <c r="CL157" s="113"/>
      <c r="CM157" s="114"/>
      <c r="CN157" s="114"/>
      <c r="CO157" s="114"/>
      <c r="CP157" s="114"/>
      <c r="CQ157" s="114"/>
      <c r="CR157" s="114"/>
      <c r="CS157" s="114"/>
      <c r="CT157" s="114"/>
      <c r="CU157" s="114"/>
    </row>
    <row r="158" spans="1:99" x14ac:dyDescent="0.2">
      <c r="A158" s="112" t="s">
        <v>279</v>
      </c>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c r="AO158" s="112"/>
      <c r="AP158" s="112"/>
      <c r="AQ158" s="112"/>
      <c r="AR158" s="112"/>
      <c r="AS158" s="112"/>
      <c r="AT158" s="112"/>
      <c r="AU158" s="112"/>
      <c r="AV158" s="86"/>
      <c r="AW158" s="86"/>
      <c r="AX158" s="86"/>
      <c r="AY158" s="86"/>
      <c r="AZ158" s="94"/>
      <c r="BA158" s="94"/>
      <c r="BB158" s="94"/>
      <c r="BC158" s="94"/>
      <c r="BD158" s="94"/>
      <c r="BE158" s="94"/>
      <c r="BF158" s="94"/>
      <c r="BG158" s="94"/>
      <c r="BH158" s="94"/>
      <c r="BI158" s="94"/>
      <c r="BJ158" s="94"/>
      <c r="BK158" s="94"/>
      <c r="BL158" s="88"/>
      <c r="BM158" s="88"/>
      <c r="BN158" s="88"/>
      <c r="BO158" s="88"/>
      <c r="BP158" s="88"/>
      <c r="BQ158" s="88"/>
      <c r="BR158" s="88"/>
      <c r="BS158" s="88"/>
      <c r="BT158" s="88"/>
      <c r="BU158" s="113"/>
      <c r="BV158" s="113"/>
      <c r="BW158" s="113"/>
      <c r="BX158" s="113"/>
      <c r="BY158" s="113"/>
      <c r="BZ158" s="113"/>
      <c r="CA158" s="113"/>
      <c r="CB158" s="113"/>
      <c r="CC158" s="113"/>
      <c r="CD158" s="113"/>
      <c r="CE158" s="113"/>
      <c r="CF158" s="113"/>
      <c r="CG158" s="113"/>
      <c r="CH158" s="113"/>
      <c r="CI158" s="113"/>
      <c r="CJ158" s="113"/>
      <c r="CK158" s="113"/>
      <c r="CL158" s="113"/>
      <c r="CM158" s="114"/>
      <c r="CN158" s="114"/>
      <c r="CO158" s="114"/>
      <c r="CP158" s="114"/>
      <c r="CQ158" s="114"/>
      <c r="CR158" s="114"/>
      <c r="CS158" s="114"/>
      <c r="CT158" s="114"/>
      <c r="CU158" s="114"/>
    </row>
    <row r="159" spans="1:99" x14ac:dyDescent="0.2">
      <c r="A159" s="128" t="s">
        <v>76</v>
      </c>
      <c r="B159" s="128"/>
      <c r="C159" s="128"/>
      <c r="D159" s="128"/>
      <c r="E159" s="128"/>
      <c r="F159" s="128"/>
      <c r="G159" s="128"/>
      <c r="H159" s="128"/>
      <c r="I159" s="128"/>
      <c r="J159" s="128"/>
      <c r="K159" s="128"/>
      <c r="L159" s="128"/>
      <c r="M159" s="128"/>
      <c r="N159" s="128"/>
      <c r="O159" s="128"/>
      <c r="P159" s="128"/>
      <c r="Q159" s="128"/>
      <c r="R159" s="128"/>
      <c r="S159" s="128"/>
      <c r="T159" s="128"/>
      <c r="U159" s="128"/>
      <c r="V159" s="128"/>
      <c r="W159" s="128"/>
      <c r="X159" s="128"/>
      <c r="Y159" s="128"/>
      <c r="Z159" s="128"/>
      <c r="AA159" s="128"/>
      <c r="AB159" s="128"/>
      <c r="AC159" s="128"/>
      <c r="AD159" s="128"/>
      <c r="AE159" s="128"/>
      <c r="AF159" s="128"/>
      <c r="AG159" s="128"/>
      <c r="AH159" s="128"/>
      <c r="AI159" s="128"/>
      <c r="AJ159" s="128"/>
      <c r="AK159" s="128"/>
      <c r="AL159" s="128"/>
      <c r="AM159" s="128"/>
      <c r="AN159" s="128"/>
      <c r="AO159" s="128"/>
      <c r="AP159" s="128"/>
      <c r="AQ159" s="128"/>
      <c r="AR159" s="128"/>
      <c r="AS159" s="128"/>
      <c r="AT159" s="128"/>
      <c r="AU159" s="128"/>
      <c r="AV159" s="86" t="s">
        <v>280</v>
      </c>
      <c r="AW159" s="86"/>
      <c r="AX159" s="86"/>
      <c r="AY159" s="86"/>
      <c r="AZ159" s="94" t="s">
        <v>281</v>
      </c>
      <c r="BA159" s="94"/>
      <c r="BB159" s="94"/>
      <c r="BC159" s="94"/>
      <c r="BD159" s="94"/>
      <c r="BE159" s="94"/>
      <c r="BF159" s="94"/>
      <c r="BG159" s="94"/>
      <c r="BH159" s="94"/>
      <c r="BI159" s="94"/>
      <c r="BJ159" s="94"/>
      <c r="BK159" s="94"/>
      <c r="BL159" s="88"/>
      <c r="BM159" s="88"/>
      <c r="BN159" s="88"/>
      <c r="BO159" s="88"/>
      <c r="BP159" s="88"/>
      <c r="BQ159" s="88"/>
      <c r="BR159" s="88"/>
      <c r="BS159" s="88"/>
      <c r="BT159" s="88"/>
      <c r="BU159" s="113"/>
      <c r="BV159" s="113"/>
      <c r="BW159" s="113"/>
      <c r="BX159" s="113"/>
      <c r="BY159" s="113"/>
      <c r="BZ159" s="113"/>
      <c r="CA159" s="113"/>
      <c r="CB159" s="113"/>
      <c r="CC159" s="113"/>
      <c r="CD159" s="113"/>
      <c r="CE159" s="113"/>
      <c r="CF159" s="113"/>
      <c r="CG159" s="113"/>
      <c r="CH159" s="113"/>
      <c r="CI159" s="113"/>
      <c r="CJ159" s="113"/>
      <c r="CK159" s="113"/>
      <c r="CL159" s="113"/>
      <c r="CM159" s="114"/>
      <c r="CN159" s="114"/>
      <c r="CO159" s="114"/>
      <c r="CP159" s="114"/>
      <c r="CQ159" s="114"/>
      <c r="CR159" s="114"/>
      <c r="CS159" s="114"/>
      <c r="CT159" s="114"/>
      <c r="CU159" s="114"/>
    </row>
    <row r="160" spans="1:99" x14ac:dyDescent="0.2">
      <c r="A160" s="134" t="s">
        <v>282</v>
      </c>
      <c r="B160" s="134"/>
      <c r="C160" s="134"/>
      <c r="D160" s="134"/>
      <c r="E160" s="134"/>
      <c r="F160" s="134"/>
      <c r="G160" s="134"/>
      <c r="H160" s="134"/>
      <c r="I160" s="134"/>
      <c r="J160" s="134"/>
      <c r="K160" s="134"/>
      <c r="L160" s="134"/>
      <c r="M160" s="134"/>
      <c r="N160" s="134"/>
      <c r="O160" s="134"/>
      <c r="P160" s="134"/>
      <c r="Q160" s="134"/>
      <c r="R160" s="134"/>
      <c r="S160" s="134"/>
      <c r="T160" s="134"/>
      <c r="U160" s="134"/>
      <c r="V160" s="134"/>
      <c r="W160" s="134"/>
      <c r="X160" s="134"/>
      <c r="Y160" s="134"/>
      <c r="Z160" s="134"/>
      <c r="AA160" s="134"/>
      <c r="AB160" s="134"/>
      <c r="AC160" s="134"/>
      <c r="AD160" s="134"/>
      <c r="AE160" s="134"/>
      <c r="AF160" s="134"/>
      <c r="AG160" s="134"/>
      <c r="AH160" s="134"/>
      <c r="AI160" s="134"/>
      <c r="AJ160" s="134"/>
      <c r="AK160" s="134"/>
      <c r="AL160" s="134"/>
      <c r="AM160" s="134"/>
      <c r="AN160" s="134"/>
      <c r="AO160" s="134"/>
      <c r="AP160" s="134"/>
      <c r="AQ160" s="134"/>
      <c r="AR160" s="134"/>
      <c r="AS160" s="134"/>
      <c r="AT160" s="134"/>
      <c r="AU160" s="134"/>
      <c r="AV160" s="86"/>
      <c r="AW160" s="86"/>
      <c r="AX160" s="86"/>
      <c r="AY160" s="86"/>
      <c r="AZ160" s="94"/>
      <c r="BA160" s="94"/>
      <c r="BB160" s="94"/>
      <c r="BC160" s="94"/>
      <c r="BD160" s="94"/>
      <c r="BE160" s="94"/>
      <c r="BF160" s="94"/>
      <c r="BG160" s="94"/>
      <c r="BH160" s="94"/>
      <c r="BI160" s="94"/>
      <c r="BJ160" s="94"/>
      <c r="BK160" s="94"/>
      <c r="BL160" s="88"/>
      <c r="BM160" s="88"/>
      <c r="BN160" s="88"/>
      <c r="BO160" s="88"/>
      <c r="BP160" s="88"/>
      <c r="BQ160" s="88"/>
      <c r="BR160" s="88"/>
      <c r="BS160" s="88"/>
      <c r="BT160" s="88"/>
      <c r="BU160" s="113"/>
      <c r="BV160" s="113"/>
      <c r="BW160" s="113"/>
      <c r="BX160" s="113"/>
      <c r="BY160" s="113"/>
      <c r="BZ160" s="113"/>
      <c r="CA160" s="113"/>
      <c r="CB160" s="113"/>
      <c r="CC160" s="113"/>
      <c r="CD160" s="113"/>
      <c r="CE160" s="113"/>
      <c r="CF160" s="113"/>
      <c r="CG160" s="113"/>
      <c r="CH160" s="113"/>
      <c r="CI160" s="113"/>
      <c r="CJ160" s="113"/>
      <c r="CK160" s="113"/>
      <c r="CL160" s="113"/>
      <c r="CM160" s="114"/>
      <c r="CN160" s="114"/>
      <c r="CO160" s="114"/>
      <c r="CP160" s="114"/>
      <c r="CQ160" s="114"/>
      <c r="CR160" s="114"/>
      <c r="CS160" s="114"/>
      <c r="CT160" s="114"/>
      <c r="CU160" s="114"/>
    </row>
    <row r="161" spans="1:99" x14ac:dyDescent="0.2">
      <c r="A161" s="129" t="s">
        <v>283</v>
      </c>
      <c r="B161" s="129"/>
      <c r="C161" s="129"/>
      <c r="D161" s="129"/>
      <c r="E161" s="129"/>
      <c r="F161" s="129"/>
      <c r="G161" s="129"/>
      <c r="H161" s="129"/>
      <c r="I161" s="129"/>
      <c r="J161" s="129"/>
      <c r="K161" s="129"/>
      <c r="L161" s="129"/>
      <c r="M161" s="129"/>
      <c r="N161" s="129"/>
      <c r="O161" s="129"/>
      <c r="P161" s="129"/>
      <c r="Q161" s="129"/>
      <c r="R161" s="129"/>
      <c r="S161" s="129"/>
      <c r="T161" s="129"/>
      <c r="U161" s="129"/>
      <c r="V161" s="129"/>
      <c r="W161" s="129"/>
      <c r="X161" s="129"/>
      <c r="Y161" s="129"/>
      <c r="Z161" s="129"/>
      <c r="AA161" s="129"/>
      <c r="AB161" s="129"/>
      <c r="AC161" s="129"/>
      <c r="AD161" s="129"/>
      <c r="AE161" s="129"/>
      <c r="AF161" s="129"/>
      <c r="AG161" s="129"/>
      <c r="AH161" s="129"/>
      <c r="AI161" s="129"/>
      <c r="AJ161" s="129"/>
      <c r="AK161" s="129"/>
      <c r="AL161" s="129"/>
      <c r="AM161" s="129"/>
      <c r="AN161" s="129"/>
      <c r="AO161" s="129"/>
      <c r="AP161" s="129"/>
      <c r="AQ161" s="129"/>
      <c r="AR161" s="129"/>
      <c r="AS161" s="129"/>
      <c r="AT161" s="129"/>
      <c r="AU161" s="129"/>
      <c r="AV161" s="86"/>
      <c r="AW161" s="86"/>
      <c r="AX161" s="86"/>
      <c r="AY161" s="86"/>
      <c r="AZ161" s="94"/>
      <c r="BA161" s="94"/>
      <c r="BB161" s="94"/>
      <c r="BC161" s="94"/>
      <c r="BD161" s="94"/>
      <c r="BE161" s="94"/>
      <c r="BF161" s="94"/>
      <c r="BG161" s="94"/>
      <c r="BH161" s="94"/>
      <c r="BI161" s="94"/>
      <c r="BJ161" s="94"/>
      <c r="BK161" s="94"/>
      <c r="BL161" s="88"/>
      <c r="BM161" s="88"/>
      <c r="BN161" s="88"/>
      <c r="BO161" s="88"/>
      <c r="BP161" s="88"/>
      <c r="BQ161" s="88"/>
      <c r="BR161" s="88"/>
      <c r="BS161" s="88"/>
      <c r="BT161" s="88"/>
      <c r="BU161" s="113"/>
      <c r="BV161" s="113"/>
      <c r="BW161" s="113"/>
      <c r="BX161" s="113"/>
      <c r="BY161" s="113"/>
      <c r="BZ161" s="113"/>
      <c r="CA161" s="113"/>
      <c r="CB161" s="113"/>
      <c r="CC161" s="113"/>
      <c r="CD161" s="113"/>
      <c r="CE161" s="113"/>
      <c r="CF161" s="113"/>
      <c r="CG161" s="113"/>
      <c r="CH161" s="113"/>
      <c r="CI161" s="113"/>
      <c r="CJ161" s="113"/>
      <c r="CK161" s="113"/>
      <c r="CL161" s="113"/>
      <c r="CM161" s="114"/>
      <c r="CN161" s="114"/>
      <c r="CO161" s="114"/>
      <c r="CP161" s="114"/>
      <c r="CQ161" s="114"/>
      <c r="CR161" s="114"/>
      <c r="CS161" s="114"/>
      <c r="CT161" s="114"/>
      <c r="CU161" s="114"/>
    </row>
    <row r="162" spans="1:99" x14ac:dyDescent="0.2">
      <c r="A162" s="128" t="s">
        <v>284</v>
      </c>
      <c r="B162" s="128"/>
      <c r="C162" s="128"/>
      <c r="D162" s="128"/>
      <c r="E162" s="128"/>
      <c r="F162" s="128"/>
      <c r="G162" s="128"/>
      <c r="H162" s="128"/>
      <c r="I162" s="128"/>
      <c r="J162" s="128"/>
      <c r="K162" s="128"/>
      <c r="L162" s="128"/>
      <c r="M162" s="128"/>
      <c r="N162" s="128"/>
      <c r="O162" s="128"/>
      <c r="P162" s="128"/>
      <c r="Q162" s="128"/>
      <c r="R162" s="128"/>
      <c r="S162" s="128"/>
      <c r="T162" s="128"/>
      <c r="U162" s="128"/>
      <c r="V162" s="128"/>
      <c r="W162" s="128"/>
      <c r="X162" s="128"/>
      <c r="Y162" s="128"/>
      <c r="Z162" s="128"/>
      <c r="AA162" s="128"/>
      <c r="AB162" s="128"/>
      <c r="AC162" s="128"/>
      <c r="AD162" s="128"/>
      <c r="AE162" s="128"/>
      <c r="AF162" s="128"/>
      <c r="AG162" s="128"/>
      <c r="AH162" s="128"/>
      <c r="AI162" s="128"/>
      <c r="AJ162" s="128"/>
      <c r="AK162" s="128"/>
      <c r="AL162" s="128"/>
      <c r="AM162" s="128"/>
      <c r="AN162" s="128"/>
      <c r="AO162" s="128"/>
      <c r="AP162" s="128"/>
      <c r="AQ162" s="128"/>
      <c r="AR162" s="128"/>
      <c r="AS162" s="128"/>
      <c r="AT162" s="128"/>
      <c r="AU162" s="128"/>
      <c r="AV162" s="86" t="s">
        <v>285</v>
      </c>
      <c r="AW162" s="86"/>
      <c r="AX162" s="86"/>
      <c r="AY162" s="86"/>
      <c r="AZ162" s="94" t="s">
        <v>286</v>
      </c>
      <c r="BA162" s="94"/>
      <c r="BB162" s="94"/>
      <c r="BC162" s="94"/>
      <c r="BD162" s="94"/>
      <c r="BE162" s="94"/>
      <c r="BF162" s="94"/>
      <c r="BG162" s="94"/>
      <c r="BH162" s="94"/>
      <c r="BI162" s="94"/>
      <c r="BJ162" s="94"/>
      <c r="BK162" s="94"/>
      <c r="BL162" s="88"/>
      <c r="BM162" s="88"/>
      <c r="BN162" s="88"/>
      <c r="BO162" s="88"/>
      <c r="BP162" s="88"/>
      <c r="BQ162" s="88"/>
      <c r="BR162" s="88"/>
      <c r="BS162" s="88"/>
      <c r="BT162" s="88"/>
      <c r="BU162" s="113"/>
      <c r="BV162" s="113"/>
      <c r="BW162" s="113"/>
      <c r="BX162" s="113"/>
      <c r="BY162" s="113"/>
      <c r="BZ162" s="113"/>
      <c r="CA162" s="113"/>
      <c r="CB162" s="113"/>
      <c r="CC162" s="113"/>
      <c r="CD162" s="113"/>
      <c r="CE162" s="113"/>
      <c r="CF162" s="113"/>
      <c r="CG162" s="113"/>
      <c r="CH162" s="113"/>
      <c r="CI162" s="113"/>
      <c r="CJ162" s="113"/>
      <c r="CK162" s="113"/>
      <c r="CL162" s="113"/>
      <c r="CM162" s="114"/>
      <c r="CN162" s="114"/>
      <c r="CO162" s="114"/>
      <c r="CP162" s="114"/>
      <c r="CQ162" s="114"/>
      <c r="CR162" s="114"/>
      <c r="CS162" s="114"/>
      <c r="CT162" s="114"/>
      <c r="CU162" s="114"/>
    </row>
    <row r="163" spans="1:99" x14ac:dyDescent="0.2">
      <c r="A163" s="140" t="s">
        <v>287</v>
      </c>
      <c r="B163" s="140"/>
      <c r="C163" s="140"/>
      <c r="D163" s="140"/>
      <c r="E163" s="140"/>
      <c r="F163" s="140"/>
      <c r="G163" s="140"/>
      <c r="H163" s="140"/>
      <c r="I163" s="140"/>
      <c r="J163" s="140"/>
      <c r="K163" s="140"/>
      <c r="L163" s="140"/>
      <c r="M163" s="140"/>
      <c r="N163" s="140"/>
      <c r="O163" s="140"/>
      <c r="P163" s="140"/>
      <c r="Q163" s="140"/>
      <c r="R163" s="140"/>
      <c r="S163" s="140"/>
      <c r="T163" s="140"/>
      <c r="U163" s="140"/>
      <c r="V163" s="140"/>
      <c r="W163" s="140"/>
      <c r="X163" s="140"/>
      <c r="Y163" s="140"/>
      <c r="Z163" s="140"/>
      <c r="AA163" s="140"/>
      <c r="AB163" s="140"/>
      <c r="AC163" s="140"/>
      <c r="AD163" s="140"/>
      <c r="AE163" s="140"/>
      <c r="AF163" s="140"/>
      <c r="AG163" s="140"/>
      <c r="AH163" s="140"/>
      <c r="AI163" s="140"/>
      <c r="AJ163" s="140"/>
      <c r="AK163" s="140"/>
      <c r="AL163" s="140"/>
      <c r="AM163" s="140"/>
      <c r="AN163" s="140"/>
      <c r="AO163" s="140"/>
      <c r="AP163" s="140"/>
      <c r="AQ163" s="140"/>
      <c r="AR163" s="140"/>
      <c r="AS163" s="140"/>
      <c r="AT163" s="140"/>
      <c r="AU163" s="140"/>
      <c r="AV163" s="86"/>
      <c r="AW163" s="86"/>
      <c r="AX163" s="86"/>
      <c r="AY163" s="86"/>
      <c r="AZ163" s="94"/>
      <c r="BA163" s="94"/>
      <c r="BB163" s="94"/>
      <c r="BC163" s="94"/>
      <c r="BD163" s="94"/>
      <c r="BE163" s="94"/>
      <c r="BF163" s="94"/>
      <c r="BG163" s="94"/>
      <c r="BH163" s="94"/>
      <c r="BI163" s="94"/>
      <c r="BJ163" s="94"/>
      <c r="BK163" s="94"/>
      <c r="BL163" s="88"/>
      <c r="BM163" s="88"/>
      <c r="BN163" s="88"/>
      <c r="BO163" s="88"/>
      <c r="BP163" s="88"/>
      <c r="BQ163" s="88"/>
      <c r="BR163" s="88"/>
      <c r="BS163" s="88"/>
      <c r="BT163" s="88"/>
      <c r="BU163" s="113"/>
      <c r="BV163" s="113"/>
      <c r="BW163" s="113"/>
      <c r="BX163" s="113"/>
      <c r="BY163" s="113"/>
      <c r="BZ163" s="113"/>
      <c r="CA163" s="113"/>
      <c r="CB163" s="113"/>
      <c r="CC163" s="113"/>
      <c r="CD163" s="113"/>
      <c r="CE163" s="113"/>
      <c r="CF163" s="113"/>
      <c r="CG163" s="113"/>
      <c r="CH163" s="113"/>
      <c r="CI163" s="113"/>
      <c r="CJ163" s="113"/>
      <c r="CK163" s="113"/>
      <c r="CL163" s="113"/>
      <c r="CM163" s="114"/>
      <c r="CN163" s="114"/>
      <c r="CO163" s="114"/>
      <c r="CP163" s="114"/>
      <c r="CQ163" s="114"/>
      <c r="CR163" s="114"/>
      <c r="CS163" s="114"/>
      <c r="CT163" s="114"/>
      <c r="CU163" s="114"/>
    </row>
    <row r="164" spans="1:99" ht="13.5" customHeight="1" x14ac:dyDescent="0.2">
      <c r="A164" s="141" t="s">
        <v>288</v>
      </c>
      <c r="B164" s="141"/>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1"/>
      <c r="AA164" s="141"/>
      <c r="AB164" s="141"/>
      <c r="AC164" s="141"/>
      <c r="AD164" s="141"/>
      <c r="AE164" s="141"/>
      <c r="AF164" s="141"/>
      <c r="AG164" s="141"/>
      <c r="AH164" s="141"/>
      <c r="AI164" s="141"/>
      <c r="AJ164" s="141"/>
      <c r="AK164" s="141"/>
      <c r="AL164" s="141"/>
      <c r="AM164" s="141"/>
      <c r="AN164" s="141"/>
      <c r="AO164" s="141"/>
      <c r="AP164" s="141"/>
      <c r="AQ164" s="141"/>
      <c r="AR164" s="141"/>
      <c r="AS164" s="141"/>
      <c r="AT164" s="141"/>
      <c r="AU164" s="141"/>
      <c r="AV164" s="142" t="s">
        <v>289</v>
      </c>
      <c r="AW164" s="142"/>
      <c r="AX164" s="142"/>
      <c r="AY164" s="142"/>
      <c r="AZ164" s="93" t="s">
        <v>290</v>
      </c>
      <c r="BA164" s="93"/>
      <c r="BB164" s="93"/>
      <c r="BC164" s="93"/>
      <c r="BD164" s="93"/>
      <c r="BE164" s="93"/>
      <c r="BF164" s="94"/>
      <c r="BG164" s="94"/>
      <c r="BH164" s="94"/>
      <c r="BI164" s="94"/>
      <c r="BJ164" s="94"/>
      <c r="BK164" s="94"/>
      <c r="BL164" s="88"/>
      <c r="BM164" s="88"/>
      <c r="BN164" s="88"/>
      <c r="BO164" s="88"/>
      <c r="BP164" s="88"/>
      <c r="BQ164" s="88"/>
      <c r="BR164" s="88"/>
      <c r="BS164" s="88"/>
      <c r="BT164" s="88"/>
      <c r="BU164" s="113"/>
      <c r="BV164" s="113"/>
      <c r="BW164" s="113"/>
      <c r="BX164" s="113"/>
      <c r="BY164" s="113"/>
      <c r="BZ164" s="113"/>
      <c r="CA164" s="113"/>
      <c r="CB164" s="113"/>
      <c r="CC164" s="113"/>
      <c r="CD164" s="113"/>
      <c r="CE164" s="113"/>
      <c r="CF164" s="113"/>
      <c r="CG164" s="113"/>
      <c r="CH164" s="113"/>
      <c r="CI164" s="113"/>
      <c r="CJ164" s="113"/>
      <c r="CK164" s="113"/>
      <c r="CL164" s="113"/>
      <c r="CM164" s="121" t="s">
        <v>71</v>
      </c>
      <c r="CN164" s="121"/>
      <c r="CO164" s="121"/>
      <c r="CP164" s="121"/>
      <c r="CQ164" s="121"/>
      <c r="CR164" s="121"/>
      <c r="CS164" s="121"/>
      <c r="CT164" s="121"/>
      <c r="CU164" s="121"/>
    </row>
    <row r="165" spans="1:99" x14ac:dyDescent="0.2">
      <c r="A165" s="109" t="s">
        <v>76</v>
      </c>
      <c r="B165" s="109"/>
      <c r="C165" s="109"/>
      <c r="D165" s="109"/>
      <c r="E165" s="109"/>
      <c r="F165" s="109"/>
      <c r="G165" s="109"/>
      <c r="H165" s="109"/>
      <c r="I165" s="109"/>
      <c r="J165" s="109"/>
      <c r="K165" s="109"/>
      <c r="L165" s="109"/>
      <c r="M165" s="109"/>
      <c r="N165" s="109"/>
      <c r="O165" s="109"/>
      <c r="P165" s="109"/>
      <c r="Q165" s="109"/>
      <c r="R165" s="109"/>
      <c r="S165" s="109"/>
      <c r="T165" s="109"/>
      <c r="U165" s="109"/>
      <c r="V165" s="109"/>
      <c r="W165" s="109"/>
      <c r="X165" s="109"/>
      <c r="Y165" s="109"/>
      <c r="Z165" s="109"/>
      <c r="AA165" s="109"/>
      <c r="AB165" s="109"/>
      <c r="AC165" s="109"/>
      <c r="AD165" s="109"/>
      <c r="AE165" s="109"/>
      <c r="AF165" s="109"/>
      <c r="AG165" s="109"/>
      <c r="AH165" s="109"/>
      <c r="AI165" s="109"/>
      <c r="AJ165" s="109"/>
      <c r="AK165" s="109"/>
      <c r="AL165" s="109"/>
      <c r="AM165" s="109"/>
      <c r="AN165" s="109"/>
      <c r="AO165" s="109"/>
      <c r="AP165" s="109"/>
      <c r="AQ165" s="109"/>
      <c r="AR165" s="109"/>
      <c r="AS165" s="109"/>
      <c r="AT165" s="109"/>
      <c r="AU165" s="109"/>
      <c r="AV165" s="86" t="s">
        <v>291</v>
      </c>
      <c r="AW165" s="86"/>
      <c r="AX165" s="86"/>
      <c r="AY165" s="86"/>
      <c r="AZ165" s="94"/>
      <c r="BA165" s="94"/>
      <c r="BB165" s="94"/>
      <c r="BC165" s="94"/>
      <c r="BD165" s="94"/>
      <c r="BE165" s="94"/>
      <c r="BF165" s="94"/>
      <c r="BG165" s="94"/>
      <c r="BH165" s="94"/>
      <c r="BI165" s="94"/>
      <c r="BJ165" s="94"/>
      <c r="BK165" s="94"/>
      <c r="BL165" s="88"/>
      <c r="BM165" s="88"/>
      <c r="BN165" s="88"/>
      <c r="BO165" s="88"/>
      <c r="BP165" s="88"/>
      <c r="BQ165" s="88"/>
      <c r="BR165" s="88"/>
      <c r="BS165" s="88"/>
      <c r="BT165" s="88"/>
      <c r="BU165" s="113"/>
      <c r="BV165" s="113"/>
      <c r="BW165" s="113"/>
      <c r="BX165" s="113"/>
      <c r="BY165" s="113"/>
      <c r="BZ165" s="113"/>
      <c r="CA165" s="113"/>
      <c r="CB165" s="113"/>
      <c r="CC165" s="113"/>
      <c r="CD165" s="113"/>
      <c r="CE165" s="113"/>
      <c r="CF165" s="113"/>
      <c r="CG165" s="113"/>
      <c r="CH165" s="113"/>
      <c r="CI165" s="113"/>
      <c r="CJ165" s="113"/>
      <c r="CK165" s="113"/>
      <c r="CL165" s="113"/>
      <c r="CM165" s="121" t="s">
        <v>71</v>
      </c>
      <c r="CN165" s="121"/>
      <c r="CO165" s="121"/>
      <c r="CP165" s="121"/>
      <c r="CQ165" s="121"/>
      <c r="CR165" s="121"/>
      <c r="CS165" s="121"/>
      <c r="CT165" s="121"/>
      <c r="CU165" s="121"/>
    </row>
    <row r="166" spans="1:99" ht="15.75" x14ac:dyDescent="0.2">
      <c r="A166" s="112" t="s">
        <v>292</v>
      </c>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c r="AO166" s="112"/>
      <c r="AP166" s="112"/>
      <c r="AQ166" s="112"/>
      <c r="AR166" s="112"/>
      <c r="AS166" s="112"/>
      <c r="AT166" s="112"/>
      <c r="AU166" s="112"/>
      <c r="AV166" s="86"/>
      <c r="AW166" s="86"/>
      <c r="AX166" s="86"/>
      <c r="AY166" s="86"/>
      <c r="AZ166" s="94"/>
      <c r="BA166" s="94"/>
      <c r="BB166" s="94"/>
      <c r="BC166" s="94"/>
      <c r="BD166" s="94"/>
      <c r="BE166" s="94"/>
      <c r="BF166" s="94"/>
      <c r="BG166" s="94"/>
      <c r="BH166" s="94"/>
      <c r="BI166" s="94"/>
      <c r="BJ166" s="94"/>
      <c r="BK166" s="94"/>
      <c r="BL166" s="88"/>
      <c r="BM166" s="88"/>
      <c r="BN166" s="88"/>
      <c r="BO166" s="88"/>
      <c r="BP166" s="88"/>
      <c r="BQ166" s="88"/>
      <c r="BR166" s="88"/>
      <c r="BS166" s="88"/>
      <c r="BT166" s="88"/>
      <c r="BU166" s="113"/>
      <c r="BV166" s="113"/>
      <c r="BW166" s="113"/>
      <c r="BX166" s="113"/>
      <c r="BY166" s="113"/>
      <c r="BZ166" s="113"/>
      <c r="CA166" s="113"/>
      <c r="CB166" s="113"/>
      <c r="CC166" s="113"/>
      <c r="CD166" s="113"/>
      <c r="CE166" s="113"/>
      <c r="CF166" s="113"/>
      <c r="CG166" s="113"/>
      <c r="CH166" s="113"/>
      <c r="CI166" s="113"/>
      <c r="CJ166" s="113"/>
      <c r="CK166" s="113"/>
      <c r="CL166" s="113"/>
      <c r="CM166" s="121"/>
      <c r="CN166" s="121"/>
      <c r="CO166" s="121"/>
      <c r="CP166" s="121"/>
      <c r="CQ166" s="121"/>
      <c r="CR166" s="121"/>
      <c r="CS166" s="121"/>
      <c r="CT166" s="121"/>
      <c r="CU166" s="121"/>
    </row>
    <row r="167" spans="1:99" ht="13.5" customHeight="1" x14ac:dyDescent="0.2">
      <c r="A167" s="116" t="s">
        <v>293</v>
      </c>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16"/>
      <c r="AJ167" s="116"/>
      <c r="AK167" s="116"/>
      <c r="AL167" s="116"/>
      <c r="AM167" s="116"/>
      <c r="AN167" s="116"/>
      <c r="AO167" s="116"/>
      <c r="AP167" s="116"/>
      <c r="AQ167" s="116"/>
      <c r="AR167" s="116"/>
      <c r="AS167" s="116"/>
      <c r="AT167" s="116"/>
      <c r="AU167" s="116"/>
      <c r="AV167" s="86" t="s">
        <v>294</v>
      </c>
      <c r="AW167" s="86"/>
      <c r="AX167" s="86"/>
      <c r="AY167" s="86"/>
      <c r="AZ167" s="94"/>
      <c r="BA167" s="94"/>
      <c r="BB167" s="94"/>
      <c r="BC167" s="94"/>
      <c r="BD167" s="94"/>
      <c r="BE167" s="94"/>
      <c r="BF167" s="94"/>
      <c r="BG167" s="94"/>
      <c r="BH167" s="94"/>
      <c r="BI167" s="94"/>
      <c r="BJ167" s="94"/>
      <c r="BK167" s="94"/>
      <c r="BL167" s="88"/>
      <c r="BM167" s="88"/>
      <c r="BN167" s="88"/>
      <c r="BO167" s="88"/>
      <c r="BP167" s="88"/>
      <c r="BQ167" s="88"/>
      <c r="BR167" s="88"/>
      <c r="BS167" s="88"/>
      <c r="BT167" s="88"/>
      <c r="BU167" s="113"/>
      <c r="BV167" s="113"/>
      <c r="BW167" s="113"/>
      <c r="BX167" s="113"/>
      <c r="BY167" s="113"/>
      <c r="BZ167" s="113"/>
      <c r="CA167" s="113"/>
      <c r="CB167" s="113"/>
      <c r="CC167" s="113"/>
      <c r="CD167" s="113"/>
      <c r="CE167" s="113"/>
      <c r="CF167" s="113"/>
      <c r="CG167" s="113"/>
      <c r="CH167" s="113"/>
      <c r="CI167" s="113"/>
      <c r="CJ167" s="113"/>
      <c r="CK167" s="113"/>
      <c r="CL167" s="113"/>
      <c r="CM167" s="121" t="s">
        <v>71</v>
      </c>
      <c r="CN167" s="121"/>
      <c r="CO167" s="121"/>
      <c r="CP167" s="121"/>
      <c r="CQ167" s="121"/>
      <c r="CR167" s="121"/>
      <c r="CS167" s="121"/>
      <c r="CT167" s="121"/>
      <c r="CU167" s="121"/>
    </row>
    <row r="168" spans="1:99" ht="13.5" customHeight="1" x14ac:dyDescent="0.2">
      <c r="A168" s="116" t="s">
        <v>295</v>
      </c>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16"/>
      <c r="AJ168" s="116"/>
      <c r="AK168" s="116"/>
      <c r="AL168" s="116"/>
      <c r="AM168" s="116"/>
      <c r="AN168" s="116"/>
      <c r="AO168" s="116"/>
      <c r="AP168" s="116"/>
      <c r="AQ168" s="116"/>
      <c r="AR168" s="116"/>
      <c r="AS168" s="116"/>
      <c r="AT168" s="116"/>
      <c r="AU168" s="116"/>
      <c r="AV168" s="86" t="s">
        <v>296</v>
      </c>
      <c r="AW168" s="86"/>
      <c r="AX168" s="86"/>
      <c r="AY168" s="86"/>
      <c r="AZ168" s="94"/>
      <c r="BA168" s="94"/>
      <c r="BB168" s="94"/>
      <c r="BC168" s="94"/>
      <c r="BD168" s="94"/>
      <c r="BE168" s="94"/>
      <c r="BF168" s="94"/>
      <c r="BG168" s="94"/>
      <c r="BH168" s="94"/>
      <c r="BI168" s="94"/>
      <c r="BJ168" s="94"/>
      <c r="BK168" s="94"/>
      <c r="BL168" s="88"/>
      <c r="BM168" s="88"/>
      <c r="BN168" s="88"/>
      <c r="BO168" s="88"/>
      <c r="BP168" s="88"/>
      <c r="BQ168" s="88"/>
      <c r="BR168" s="88"/>
      <c r="BS168" s="88"/>
      <c r="BT168" s="88"/>
      <c r="BU168" s="113"/>
      <c r="BV168" s="113"/>
      <c r="BW168" s="113"/>
      <c r="BX168" s="113"/>
      <c r="BY168" s="113"/>
      <c r="BZ168" s="113"/>
      <c r="CA168" s="113"/>
      <c r="CB168" s="113"/>
      <c r="CC168" s="113"/>
      <c r="CD168" s="113"/>
      <c r="CE168" s="113"/>
      <c r="CF168" s="113"/>
      <c r="CG168" s="113"/>
      <c r="CH168" s="113"/>
      <c r="CI168" s="113"/>
      <c r="CJ168" s="113"/>
      <c r="CK168" s="113"/>
      <c r="CL168" s="113"/>
      <c r="CM168" s="121" t="s">
        <v>71</v>
      </c>
      <c r="CN168" s="121"/>
      <c r="CO168" s="121"/>
      <c r="CP168" s="121"/>
      <c r="CQ168" s="121"/>
      <c r="CR168" s="121"/>
      <c r="CS168" s="121"/>
      <c r="CT168" s="121"/>
      <c r="CU168" s="121"/>
    </row>
    <row r="169" spans="1:99" ht="13.5" customHeight="1" x14ac:dyDescent="0.2">
      <c r="A169" s="143" t="s">
        <v>297</v>
      </c>
      <c r="B169" s="143"/>
      <c r="C169" s="143"/>
      <c r="D169" s="143"/>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c r="AA169" s="143"/>
      <c r="AB169" s="143"/>
      <c r="AC169" s="143"/>
      <c r="AD169" s="143"/>
      <c r="AE169" s="143"/>
      <c r="AF169" s="143"/>
      <c r="AG169" s="143"/>
      <c r="AH169" s="143"/>
      <c r="AI169" s="143"/>
      <c r="AJ169" s="143"/>
      <c r="AK169" s="143"/>
      <c r="AL169" s="143"/>
      <c r="AM169" s="143"/>
      <c r="AN169" s="143"/>
      <c r="AO169" s="143"/>
      <c r="AP169" s="143"/>
      <c r="AQ169" s="143"/>
      <c r="AR169" s="143"/>
      <c r="AS169" s="143"/>
      <c r="AT169" s="143"/>
      <c r="AU169" s="143"/>
      <c r="AV169" s="142" t="s">
        <v>298</v>
      </c>
      <c r="AW169" s="142"/>
      <c r="AX169" s="142"/>
      <c r="AY169" s="142"/>
      <c r="AZ169" s="93" t="s">
        <v>71</v>
      </c>
      <c r="BA169" s="93"/>
      <c r="BB169" s="93"/>
      <c r="BC169" s="93"/>
      <c r="BD169" s="93"/>
      <c r="BE169" s="93"/>
      <c r="BF169" s="94"/>
      <c r="BG169" s="94"/>
      <c r="BH169" s="94"/>
      <c r="BI169" s="94"/>
      <c r="BJ169" s="94"/>
      <c r="BK169" s="94"/>
      <c r="BL169" s="88"/>
      <c r="BM169" s="88"/>
      <c r="BN169" s="88"/>
      <c r="BO169" s="88"/>
      <c r="BP169" s="88"/>
      <c r="BQ169" s="88"/>
      <c r="BR169" s="88"/>
      <c r="BS169" s="88"/>
      <c r="BT169" s="88"/>
      <c r="BU169" s="113"/>
      <c r="BV169" s="113"/>
      <c r="BW169" s="113"/>
      <c r="BX169" s="113"/>
      <c r="BY169" s="113"/>
      <c r="BZ169" s="113"/>
      <c r="CA169" s="113"/>
      <c r="CB169" s="113"/>
      <c r="CC169" s="113"/>
      <c r="CD169" s="113"/>
      <c r="CE169" s="113"/>
      <c r="CF169" s="113"/>
      <c r="CG169" s="113"/>
      <c r="CH169" s="113"/>
      <c r="CI169" s="113"/>
      <c r="CJ169" s="113"/>
      <c r="CK169" s="113"/>
      <c r="CL169" s="113"/>
      <c r="CM169" s="121" t="s">
        <v>71</v>
      </c>
      <c r="CN169" s="121"/>
      <c r="CO169" s="121"/>
      <c r="CP169" s="121"/>
      <c r="CQ169" s="121"/>
      <c r="CR169" s="121"/>
      <c r="CS169" s="121"/>
      <c r="CT169" s="121"/>
      <c r="CU169" s="121"/>
    </row>
    <row r="170" spans="1:99" x14ac:dyDescent="0.2">
      <c r="A170" s="109" t="s">
        <v>113</v>
      </c>
      <c r="B170" s="109"/>
      <c r="C170" s="109"/>
      <c r="D170" s="109"/>
      <c r="E170" s="109"/>
      <c r="F170" s="109"/>
      <c r="G170" s="109"/>
      <c r="H170" s="109"/>
      <c r="I170" s="109"/>
      <c r="J170" s="109"/>
      <c r="K170" s="109"/>
      <c r="L170" s="109"/>
      <c r="M170" s="109"/>
      <c r="N170" s="109"/>
      <c r="O170" s="109"/>
      <c r="P170" s="109"/>
      <c r="Q170" s="109"/>
      <c r="R170" s="109"/>
      <c r="S170" s="109"/>
      <c r="T170" s="109"/>
      <c r="U170" s="109"/>
      <c r="V170" s="109"/>
      <c r="W170" s="109"/>
      <c r="X170" s="109"/>
      <c r="Y170" s="109"/>
      <c r="Z170" s="109"/>
      <c r="AA170" s="109"/>
      <c r="AB170" s="109"/>
      <c r="AC170" s="109"/>
      <c r="AD170" s="109"/>
      <c r="AE170" s="109"/>
      <c r="AF170" s="109"/>
      <c r="AG170" s="109"/>
      <c r="AH170" s="109"/>
      <c r="AI170" s="109"/>
      <c r="AJ170" s="109"/>
      <c r="AK170" s="109"/>
      <c r="AL170" s="109"/>
      <c r="AM170" s="109"/>
      <c r="AN170" s="109"/>
      <c r="AO170" s="109"/>
      <c r="AP170" s="109"/>
      <c r="AQ170" s="109"/>
      <c r="AR170" s="109"/>
      <c r="AS170" s="109"/>
      <c r="AT170" s="109"/>
      <c r="AU170" s="109"/>
      <c r="AV170" s="86" t="s">
        <v>299</v>
      </c>
      <c r="AW170" s="86"/>
      <c r="AX170" s="86"/>
      <c r="AY170" s="86"/>
      <c r="AZ170" s="94" t="s">
        <v>300</v>
      </c>
      <c r="BA170" s="94"/>
      <c r="BB170" s="94"/>
      <c r="BC170" s="94"/>
      <c r="BD170" s="94"/>
      <c r="BE170" s="94"/>
      <c r="BF170" s="94"/>
      <c r="BG170" s="94"/>
      <c r="BH170" s="94"/>
      <c r="BI170" s="94"/>
      <c r="BJ170" s="94"/>
      <c r="BK170" s="94"/>
      <c r="BL170" s="88"/>
      <c r="BM170" s="88"/>
      <c r="BN170" s="88"/>
      <c r="BO170" s="88"/>
      <c r="BP170" s="88"/>
      <c r="BQ170" s="88"/>
      <c r="BR170" s="88"/>
      <c r="BS170" s="88"/>
      <c r="BT170" s="88"/>
      <c r="BU170" s="113"/>
      <c r="BV170" s="113"/>
      <c r="BW170" s="113"/>
      <c r="BX170" s="113"/>
      <c r="BY170" s="113"/>
      <c r="BZ170" s="113"/>
      <c r="CA170" s="113"/>
      <c r="CB170" s="113"/>
      <c r="CC170" s="113"/>
      <c r="CD170" s="113"/>
      <c r="CE170" s="113"/>
      <c r="CF170" s="113"/>
      <c r="CG170" s="113"/>
      <c r="CH170" s="113"/>
      <c r="CI170" s="113"/>
      <c r="CJ170" s="113"/>
      <c r="CK170" s="113"/>
      <c r="CL170" s="113"/>
      <c r="CM170" s="121" t="s">
        <v>71</v>
      </c>
      <c r="CN170" s="121"/>
      <c r="CO170" s="121"/>
      <c r="CP170" s="121"/>
      <c r="CQ170" s="121"/>
      <c r="CR170" s="121"/>
      <c r="CS170" s="121"/>
      <c r="CT170" s="121"/>
      <c r="CU170" s="121"/>
    </row>
    <row r="171" spans="1:99" x14ac:dyDescent="0.2">
      <c r="A171" s="112" t="s">
        <v>301</v>
      </c>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c r="AO171" s="112"/>
      <c r="AP171" s="112"/>
      <c r="AQ171" s="112"/>
      <c r="AR171" s="112"/>
      <c r="AS171" s="112"/>
      <c r="AT171" s="112"/>
      <c r="AU171" s="112"/>
      <c r="AV171" s="86"/>
      <c r="AW171" s="86"/>
      <c r="AX171" s="86"/>
      <c r="AY171" s="86"/>
      <c r="AZ171" s="94"/>
      <c r="BA171" s="94"/>
      <c r="BB171" s="94"/>
      <c r="BC171" s="94"/>
      <c r="BD171" s="94"/>
      <c r="BE171" s="94"/>
      <c r="BF171" s="94"/>
      <c r="BG171" s="94"/>
      <c r="BH171" s="94"/>
      <c r="BI171" s="94"/>
      <c r="BJ171" s="94"/>
      <c r="BK171" s="94"/>
      <c r="BL171" s="88"/>
      <c r="BM171" s="88"/>
      <c r="BN171" s="88"/>
      <c r="BO171" s="88"/>
      <c r="BP171" s="88"/>
      <c r="BQ171" s="88"/>
      <c r="BR171" s="88"/>
      <c r="BS171" s="88"/>
      <c r="BT171" s="88"/>
      <c r="BU171" s="113"/>
      <c r="BV171" s="113"/>
      <c r="BW171" s="113"/>
      <c r="BX171" s="113"/>
      <c r="BY171" s="113"/>
      <c r="BZ171" s="113"/>
      <c r="CA171" s="113"/>
      <c r="CB171" s="113"/>
      <c r="CC171" s="113"/>
      <c r="CD171" s="113"/>
      <c r="CE171" s="113"/>
      <c r="CF171" s="113"/>
      <c r="CG171" s="113"/>
      <c r="CH171" s="113"/>
      <c r="CI171" s="113"/>
      <c r="CJ171" s="113"/>
      <c r="CK171" s="113"/>
      <c r="CL171" s="113"/>
      <c r="CM171" s="121"/>
      <c r="CN171" s="121"/>
      <c r="CO171" s="121"/>
      <c r="CP171" s="121"/>
      <c r="CQ171" s="121"/>
      <c r="CR171" s="121"/>
      <c r="CS171" s="121"/>
      <c r="CT171" s="121"/>
      <c r="CU171" s="121"/>
    </row>
    <row r="172" spans="1:99" ht="13.5" customHeight="1" x14ac:dyDescent="0.2">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16"/>
      <c r="AJ172" s="116"/>
      <c r="AK172" s="116"/>
      <c r="AL172" s="116"/>
      <c r="AM172" s="116"/>
      <c r="AN172" s="116"/>
      <c r="AO172" s="116"/>
      <c r="AP172" s="116"/>
      <c r="AQ172" s="116"/>
      <c r="AR172" s="116"/>
      <c r="AS172" s="116"/>
      <c r="AT172" s="116"/>
      <c r="AU172" s="116"/>
      <c r="AV172" s="145"/>
      <c r="AW172" s="145"/>
      <c r="AX172" s="145"/>
      <c r="AY172" s="145"/>
      <c r="AZ172" s="146"/>
      <c r="BA172" s="146"/>
      <c r="BB172" s="146"/>
      <c r="BC172" s="146"/>
      <c r="BD172" s="146"/>
      <c r="BE172" s="146"/>
      <c r="BF172" s="146"/>
      <c r="BG172" s="146"/>
      <c r="BH172" s="146"/>
      <c r="BI172" s="146"/>
      <c r="BJ172" s="146"/>
      <c r="BK172" s="146"/>
      <c r="BL172" s="147"/>
      <c r="BM172" s="147"/>
      <c r="BN172" s="147"/>
      <c r="BO172" s="147"/>
      <c r="BP172" s="147"/>
      <c r="BQ172" s="147"/>
      <c r="BR172" s="147"/>
      <c r="BS172" s="147"/>
      <c r="BT172" s="147"/>
      <c r="BU172" s="148"/>
      <c r="BV172" s="148"/>
      <c r="BW172" s="148"/>
      <c r="BX172" s="148"/>
      <c r="BY172" s="148"/>
      <c r="BZ172" s="148"/>
      <c r="CA172" s="148"/>
      <c r="CB172" s="148"/>
      <c r="CC172" s="148"/>
      <c r="CD172" s="148"/>
      <c r="CE172" s="148"/>
      <c r="CF172" s="148"/>
      <c r="CG172" s="148"/>
      <c r="CH172" s="148"/>
      <c r="CI172" s="148"/>
      <c r="CJ172" s="148"/>
      <c r="CK172" s="148"/>
      <c r="CL172" s="148"/>
      <c r="CM172" s="149"/>
      <c r="CN172" s="149"/>
      <c r="CO172" s="149"/>
      <c r="CP172" s="149"/>
      <c r="CQ172" s="149"/>
      <c r="CR172" s="149"/>
      <c r="CS172" s="149"/>
      <c r="CT172" s="149"/>
      <c r="CU172" s="149"/>
    </row>
    <row r="173" spans="1:99" s="2" customFormat="1" ht="11.25" customHeight="1" x14ac:dyDescent="0.2">
      <c r="A173" s="29"/>
      <c r="B173" s="29"/>
      <c r="C173" s="29"/>
      <c r="D173" s="29"/>
      <c r="E173" s="29"/>
      <c r="F173" s="29"/>
      <c r="G173" s="29"/>
      <c r="H173" s="29"/>
      <c r="I173" s="29"/>
      <c r="J173" s="29"/>
      <c r="K173" s="29"/>
      <c r="L173" s="29"/>
      <c r="M173" s="29"/>
      <c r="N173" s="29"/>
      <c r="O173" s="29"/>
      <c r="P173" s="29"/>
      <c r="Q173" s="29"/>
      <c r="R173" s="29"/>
    </row>
    <row r="174" spans="1:99" s="30" customFormat="1" ht="12" customHeight="1" x14ac:dyDescent="0.2">
      <c r="A174" s="30" t="s">
        <v>302</v>
      </c>
    </row>
    <row r="175" spans="1:99" s="30" customFormat="1" ht="12" customHeight="1" x14ac:dyDescent="0.2">
      <c r="A175" s="30" t="s">
        <v>303</v>
      </c>
    </row>
    <row r="176" spans="1:99" s="30" customFormat="1" ht="12" customHeight="1" x14ac:dyDescent="0.2">
      <c r="A176" s="30" t="s">
        <v>304</v>
      </c>
    </row>
    <row r="177" spans="1:99" s="31" customFormat="1" ht="12" customHeight="1" x14ac:dyDescent="0.2">
      <c r="A177" s="31" t="s">
        <v>305</v>
      </c>
    </row>
    <row r="178" spans="1:99" s="31" customFormat="1" ht="12" customHeight="1" x14ac:dyDescent="0.2">
      <c r="A178" s="31" t="s">
        <v>306</v>
      </c>
    </row>
    <row r="179" spans="1:99" s="31" customFormat="1" ht="12" customHeight="1" x14ac:dyDescent="0.2">
      <c r="A179" s="31" t="s">
        <v>307</v>
      </c>
    </row>
    <row r="180" spans="1:99" s="31" customFormat="1" ht="11.25" customHeight="1" x14ac:dyDescent="0.2">
      <c r="A180" s="150" t="s">
        <v>308</v>
      </c>
      <c r="B180" s="150"/>
      <c r="C180" s="150"/>
      <c r="D180" s="150"/>
      <c r="E180" s="150"/>
      <c r="F180" s="150"/>
      <c r="G180" s="150"/>
      <c r="H180" s="150"/>
      <c r="I180" s="150"/>
      <c r="J180" s="150"/>
      <c r="K180" s="150"/>
      <c r="L180" s="150"/>
      <c r="M180" s="150"/>
      <c r="N180" s="150"/>
      <c r="O180" s="150"/>
      <c r="P180" s="150"/>
      <c r="Q180" s="150"/>
      <c r="R180" s="150"/>
      <c r="S180" s="150"/>
      <c r="T180" s="150"/>
      <c r="U180" s="150"/>
      <c r="V180" s="150"/>
      <c r="W180" s="150"/>
      <c r="X180" s="150"/>
      <c r="Y180" s="150"/>
      <c r="Z180" s="150"/>
      <c r="AA180" s="150"/>
      <c r="AB180" s="150"/>
      <c r="AC180" s="150"/>
      <c r="AD180" s="150"/>
      <c r="AE180" s="150"/>
      <c r="AF180" s="150"/>
      <c r="AG180" s="150"/>
      <c r="AH180" s="150"/>
      <c r="AI180" s="150"/>
      <c r="AJ180" s="150"/>
      <c r="AK180" s="150"/>
      <c r="AL180" s="150"/>
      <c r="AM180" s="150"/>
      <c r="AN180" s="150"/>
      <c r="AO180" s="150"/>
      <c r="AP180" s="150"/>
      <c r="AQ180" s="150"/>
      <c r="AR180" s="150"/>
      <c r="AS180" s="150"/>
      <c r="AT180" s="150"/>
      <c r="AU180" s="150"/>
      <c r="AV180" s="150"/>
      <c r="AW180" s="150"/>
      <c r="AX180" s="150"/>
      <c r="AY180" s="150"/>
      <c r="AZ180" s="150"/>
      <c r="BA180" s="150"/>
      <c r="BB180" s="150"/>
      <c r="BC180" s="150"/>
      <c r="BD180" s="150"/>
      <c r="BE180" s="150"/>
      <c r="BF180" s="150"/>
      <c r="BG180" s="150"/>
      <c r="BH180" s="150"/>
      <c r="BI180" s="150"/>
      <c r="BJ180" s="150"/>
      <c r="BK180" s="150"/>
      <c r="BL180" s="150"/>
      <c r="BM180" s="150"/>
      <c r="BN180" s="150"/>
      <c r="BO180" s="150"/>
      <c r="BP180" s="150"/>
      <c r="BQ180" s="150"/>
      <c r="BR180" s="150"/>
      <c r="BS180" s="150"/>
      <c r="BT180" s="150"/>
      <c r="BU180" s="150"/>
      <c r="BV180" s="150"/>
      <c r="BW180" s="150"/>
      <c r="BX180" s="150"/>
      <c r="BY180" s="150"/>
      <c r="BZ180" s="150"/>
      <c r="CA180" s="150"/>
      <c r="CB180" s="150"/>
      <c r="CC180" s="150"/>
      <c r="CD180" s="150"/>
      <c r="CE180" s="150"/>
      <c r="CF180" s="150"/>
      <c r="CG180" s="150"/>
      <c r="CH180" s="150"/>
      <c r="CI180" s="150"/>
      <c r="CJ180" s="150"/>
      <c r="CK180" s="150"/>
      <c r="CL180" s="150"/>
      <c r="CM180" s="150"/>
      <c r="CN180" s="150"/>
      <c r="CO180" s="150"/>
      <c r="CP180" s="150"/>
      <c r="CQ180" s="150"/>
      <c r="CR180" s="150"/>
      <c r="CS180" s="150"/>
      <c r="CT180" s="150"/>
      <c r="CU180" s="150"/>
    </row>
    <row r="181" spans="1:99" s="31" customFormat="1" ht="11.25" x14ac:dyDescent="0.2">
      <c r="A181" s="150"/>
      <c r="B181" s="150"/>
      <c r="C181" s="150"/>
      <c r="D181" s="150"/>
      <c r="E181" s="150"/>
      <c r="F181" s="150"/>
      <c r="G181" s="150"/>
      <c r="H181" s="150"/>
      <c r="I181" s="150"/>
      <c r="J181" s="150"/>
      <c r="K181" s="150"/>
      <c r="L181" s="150"/>
      <c r="M181" s="150"/>
      <c r="N181" s="150"/>
      <c r="O181" s="150"/>
      <c r="P181" s="150"/>
      <c r="Q181" s="150"/>
      <c r="R181" s="150"/>
      <c r="S181" s="150"/>
      <c r="T181" s="150"/>
      <c r="U181" s="150"/>
      <c r="V181" s="150"/>
      <c r="W181" s="150"/>
      <c r="X181" s="150"/>
      <c r="Y181" s="150"/>
      <c r="Z181" s="150"/>
      <c r="AA181" s="150"/>
      <c r="AB181" s="150"/>
      <c r="AC181" s="150"/>
      <c r="AD181" s="150"/>
      <c r="AE181" s="150"/>
      <c r="AF181" s="150"/>
      <c r="AG181" s="150"/>
      <c r="AH181" s="150"/>
      <c r="AI181" s="150"/>
      <c r="AJ181" s="150"/>
      <c r="AK181" s="150"/>
      <c r="AL181" s="150"/>
      <c r="AM181" s="150"/>
      <c r="AN181" s="150"/>
      <c r="AO181" s="150"/>
      <c r="AP181" s="150"/>
      <c r="AQ181" s="150"/>
      <c r="AR181" s="150"/>
      <c r="AS181" s="150"/>
      <c r="AT181" s="150"/>
      <c r="AU181" s="150"/>
      <c r="AV181" s="150"/>
      <c r="AW181" s="150"/>
      <c r="AX181" s="150"/>
      <c r="AY181" s="150"/>
      <c r="AZ181" s="150"/>
      <c r="BA181" s="150"/>
      <c r="BB181" s="150"/>
      <c r="BC181" s="150"/>
      <c r="BD181" s="150"/>
      <c r="BE181" s="150"/>
      <c r="BF181" s="150"/>
      <c r="BG181" s="150"/>
      <c r="BH181" s="150"/>
      <c r="BI181" s="150"/>
      <c r="BJ181" s="150"/>
      <c r="BK181" s="150"/>
      <c r="BL181" s="150"/>
      <c r="BM181" s="150"/>
      <c r="BN181" s="150"/>
      <c r="BO181" s="150"/>
      <c r="BP181" s="150"/>
      <c r="BQ181" s="150"/>
      <c r="BR181" s="150"/>
      <c r="BS181" s="150"/>
      <c r="BT181" s="150"/>
      <c r="BU181" s="150"/>
      <c r="BV181" s="150"/>
      <c r="BW181" s="150"/>
      <c r="BX181" s="150"/>
      <c r="BY181" s="150"/>
      <c r="BZ181" s="150"/>
      <c r="CA181" s="150"/>
      <c r="CB181" s="150"/>
      <c r="CC181" s="150"/>
      <c r="CD181" s="150"/>
      <c r="CE181" s="150"/>
      <c r="CF181" s="150"/>
      <c r="CG181" s="150"/>
      <c r="CH181" s="150"/>
      <c r="CI181" s="150"/>
      <c r="CJ181" s="150"/>
      <c r="CK181" s="150"/>
      <c r="CL181" s="150"/>
      <c r="CM181" s="150"/>
      <c r="CN181" s="150"/>
      <c r="CO181" s="150"/>
      <c r="CP181" s="150"/>
      <c r="CQ181" s="150"/>
      <c r="CR181" s="150"/>
      <c r="CS181" s="150"/>
      <c r="CT181" s="150"/>
      <c r="CU181" s="150"/>
    </row>
    <row r="182" spans="1:99" s="31" customFormat="1" ht="12" customHeight="1" x14ac:dyDescent="0.2">
      <c r="A182" s="31" t="s">
        <v>309</v>
      </c>
    </row>
    <row r="183" spans="1:99" s="31" customFormat="1" ht="11.25" customHeight="1" x14ac:dyDescent="0.2">
      <c r="A183" s="144" t="s">
        <v>310</v>
      </c>
      <c r="B183" s="144"/>
      <c r="C183" s="144"/>
      <c r="D183" s="144"/>
      <c r="E183" s="144"/>
      <c r="F183" s="144"/>
      <c r="G183" s="144"/>
      <c r="H183" s="144"/>
      <c r="I183" s="144"/>
      <c r="J183" s="144"/>
      <c r="K183" s="144"/>
      <c r="L183" s="144"/>
      <c r="M183" s="144"/>
      <c r="N183" s="144"/>
      <c r="O183" s="144"/>
      <c r="P183" s="144"/>
      <c r="Q183" s="144"/>
      <c r="R183" s="144"/>
      <c r="S183" s="144"/>
      <c r="T183" s="144"/>
      <c r="U183" s="144"/>
      <c r="V183" s="144"/>
      <c r="W183" s="144"/>
      <c r="X183" s="144"/>
      <c r="Y183" s="144"/>
      <c r="Z183" s="144"/>
      <c r="AA183" s="144"/>
      <c r="AB183" s="144"/>
      <c r="AC183" s="144"/>
      <c r="AD183" s="144"/>
      <c r="AE183" s="144"/>
      <c r="AF183" s="144"/>
      <c r="AG183" s="144"/>
      <c r="AH183" s="144"/>
      <c r="AI183" s="144"/>
      <c r="AJ183" s="144"/>
      <c r="AK183" s="144"/>
      <c r="AL183" s="144"/>
      <c r="AM183" s="144"/>
      <c r="AN183" s="144"/>
      <c r="AO183" s="144"/>
      <c r="AP183" s="144"/>
      <c r="AQ183" s="144"/>
      <c r="AR183" s="144"/>
      <c r="AS183" s="144"/>
      <c r="AT183" s="144"/>
      <c r="AU183" s="144"/>
      <c r="AV183" s="144"/>
      <c r="AW183" s="144"/>
      <c r="AX183" s="144"/>
      <c r="AY183" s="144"/>
      <c r="AZ183" s="144"/>
      <c r="BA183" s="144"/>
      <c r="BB183" s="144"/>
      <c r="BC183" s="144"/>
      <c r="BD183" s="144"/>
      <c r="BE183" s="144"/>
      <c r="BF183" s="144"/>
      <c r="BG183" s="144"/>
      <c r="BH183" s="144"/>
      <c r="BI183" s="144"/>
      <c r="BJ183" s="144"/>
      <c r="BK183" s="144"/>
      <c r="BL183" s="144"/>
      <c r="BM183" s="144"/>
      <c r="BN183" s="144"/>
      <c r="BO183" s="144"/>
      <c r="BP183" s="144"/>
      <c r="BQ183" s="144"/>
      <c r="BR183" s="144"/>
      <c r="BS183" s="144"/>
      <c r="BT183" s="144"/>
      <c r="BU183" s="144"/>
      <c r="BV183" s="144"/>
      <c r="BW183" s="144"/>
      <c r="BX183" s="144"/>
      <c r="BY183" s="144"/>
      <c r="BZ183" s="144"/>
      <c r="CA183" s="144"/>
      <c r="CB183" s="144"/>
      <c r="CC183" s="144"/>
      <c r="CD183" s="144"/>
      <c r="CE183" s="144"/>
      <c r="CF183" s="144"/>
      <c r="CG183" s="144"/>
      <c r="CH183" s="144"/>
      <c r="CI183" s="144"/>
      <c r="CJ183" s="144"/>
      <c r="CK183" s="144"/>
      <c r="CL183" s="144"/>
      <c r="CM183" s="144"/>
      <c r="CN183" s="144"/>
      <c r="CO183" s="144"/>
      <c r="CP183" s="144"/>
      <c r="CQ183" s="144"/>
      <c r="CR183" s="144"/>
      <c r="CS183" s="144"/>
      <c r="CT183" s="144"/>
      <c r="CU183" s="144"/>
    </row>
    <row r="184" spans="1:99" s="31" customFormat="1" ht="11.25" customHeight="1" x14ac:dyDescent="0.2">
      <c r="A184" s="144"/>
      <c r="B184" s="144"/>
      <c r="C184" s="144"/>
      <c r="D184" s="144"/>
      <c r="E184" s="144"/>
      <c r="F184" s="144"/>
      <c r="G184" s="144"/>
      <c r="H184" s="144"/>
      <c r="I184" s="144"/>
      <c r="J184" s="144"/>
      <c r="K184" s="144"/>
      <c r="L184" s="144"/>
      <c r="M184" s="144"/>
      <c r="N184" s="144"/>
      <c r="O184" s="144"/>
      <c r="P184" s="144"/>
      <c r="Q184" s="144"/>
      <c r="R184" s="144"/>
      <c r="S184" s="144"/>
      <c r="T184" s="144"/>
      <c r="U184" s="144"/>
      <c r="V184" s="144"/>
      <c r="W184" s="144"/>
      <c r="X184" s="144"/>
      <c r="Y184" s="144"/>
      <c r="Z184" s="144"/>
      <c r="AA184" s="144"/>
      <c r="AB184" s="144"/>
      <c r="AC184" s="144"/>
      <c r="AD184" s="144"/>
      <c r="AE184" s="144"/>
      <c r="AF184" s="144"/>
      <c r="AG184" s="144"/>
      <c r="AH184" s="144"/>
      <c r="AI184" s="144"/>
      <c r="AJ184" s="144"/>
      <c r="AK184" s="144"/>
      <c r="AL184" s="144"/>
      <c r="AM184" s="144"/>
      <c r="AN184" s="144"/>
      <c r="AO184" s="144"/>
      <c r="AP184" s="144"/>
      <c r="AQ184" s="144"/>
      <c r="AR184" s="144"/>
      <c r="AS184" s="144"/>
      <c r="AT184" s="144"/>
      <c r="AU184" s="144"/>
      <c r="AV184" s="144"/>
      <c r="AW184" s="144"/>
      <c r="AX184" s="144"/>
      <c r="AY184" s="144"/>
      <c r="AZ184" s="144"/>
      <c r="BA184" s="144"/>
      <c r="BB184" s="144"/>
      <c r="BC184" s="144"/>
      <c r="BD184" s="144"/>
      <c r="BE184" s="144"/>
      <c r="BF184" s="144"/>
      <c r="BG184" s="144"/>
      <c r="BH184" s="144"/>
      <c r="BI184" s="144"/>
      <c r="BJ184" s="144"/>
      <c r="BK184" s="144"/>
      <c r="BL184" s="144"/>
      <c r="BM184" s="144"/>
      <c r="BN184" s="144"/>
      <c r="BO184" s="144"/>
      <c r="BP184" s="144"/>
      <c r="BQ184" s="144"/>
      <c r="BR184" s="144"/>
      <c r="BS184" s="144"/>
      <c r="BT184" s="144"/>
      <c r="BU184" s="144"/>
      <c r="BV184" s="144"/>
      <c r="BW184" s="144"/>
      <c r="BX184" s="144"/>
      <c r="BY184" s="144"/>
      <c r="BZ184" s="144"/>
      <c r="CA184" s="144"/>
      <c r="CB184" s="144"/>
      <c r="CC184" s="144"/>
      <c r="CD184" s="144"/>
      <c r="CE184" s="144"/>
      <c r="CF184" s="144"/>
      <c r="CG184" s="144"/>
      <c r="CH184" s="144"/>
      <c r="CI184" s="144"/>
      <c r="CJ184" s="144"/>
      <c r="CK184" s="144"/>
      <c r="CL184" s="144"/>
      <c r="CM184" s="144"/>
      <c r="CN184" s="144"/>
      <c r="CO184" s="144"/>
      <c r="CP184" s="144"/>
      <c r="CQ184" s="144"/>
      <c r="CR184" s="144"/>
      <c r="CS184" s="144"/>
      <c r="CT184" s="144"/>
      <c r="CU184" s="144"/>
    </row>
    <row r="185" spans="1:99" s="31" customFormat="1" ht="11.25" customHeight="1" x14ac:dyDescent="0.2">
      <c r="A185" s="144"/>
      <c r="B185" s="144"/>
      <c r="C185" s="144"/>
      <c r="D185" s="144"/>
      <c r="E185" s="144"/>
      <c r="F185" s="144"/>
      <c r="G185" s="144"/>
      <c r="H185" s="144"/>
      <c r="I185" s="144"/>
      <c r="J185" s="144"/>
      <c r="K185" s="144"/>
      <c r="L185" s="144"/>
      <c r="M185" s="144"/>
      <c r="N185" s="144"/>
      <c r="O185" s="144"/>
      <c r="P185" s="144"/>
      <c r="Q185" s="144"/>
      <c r="R185" s="144"/>
      <c r="S185" s="144"/>
      <c r="T185" s="144"/>
      <c r="U185" s="144"/>
      <c r="V185" s="144"/>
      <c r="W185" s="144"/>
      <c r="X185" s="144"/>
      <c r="Y185" s="144"/>
      <c r="Z185" s="144"/>
      <c r="AA185" s="144"/>
      <c r="AB185" s="144"/>
      <c r="AC185" s="144"/>
      <c r="AD185" s="144"/>
      <c r="AE185" s="144"/>
      <c r="AF185" s="144"/>
      <c r="AG185" s="144"/>
      <c r="AH185" s="144"/>
      <c r="AI185" s="144"/>
      <c r="AJ185" s="144"/>
      <c r="AK185" s="144"/>
      <c r="AL185" s="144"/>
      <c r="AM185" s="144"/>
      <c r="AN185" s="144"/>
      <c r="AO185" s="144"/>
      <c r="AP185" s="144"/>
      <c r="AQ185" s="144"/>
      <c r="AR185" s="144"/>
      <c r="AS185" s="144"/>
      <c r="AT185" s="144"/>
      <c r="AU185" s="144"/>
      <c r="AV185" s="144"/>
      <c r="AW185" s="144"/>
      <c r="AX185" s="144"/>
      <c r="AY185" s="144"/>
      <c r="AZ185" s="144"/>
      <c r="BA185" s="144"/>
      <c r="BB185" s="144"/>
      <c r="BC185" s="144"/>
      <c r="BD185" s="144"/>
      <c r="BE185" s="144"/>
      <c r="BF185" s="144"/>
      <c r="BG185" s="144"/>
      <c r="BH185" s="144"/>
      <c r="BI185" s="144"/>
      <c r="BJ185" s="144"/>
      <c r="BK185" s="144"/>
      <c r="BL185" s="144"/>
      <c r="BM185" s="144"/>
      <c r="BN185" s="144"/>
      <c r="BO185" s="144"/>
      <c r="BP185" s="144"/>
      <c r="BQ185" s="144"/>
      <c r="BR185" s="144"/>
      <c r="BS185" s="144"/>
      <c r="BT185" s="144"/>
      <c r="BU185" s="144"/>
      <c r="BV185" s="144"/>
      <c r="BW185" s="144"/>
      <c r="BX185" s="144"/>
      <c r="BY185" s="144"/>
      <c r="BZ185" s="144"/>
      <c r="CA185" s="144"/>
      <c r="CB185" s="144"/>
      <c r="CC185" s="144"/>
      <c r="CD185" s="144"/>
      <c r="CE185" s="144"/>
      <c r="CF185" s="144"/>
      <c r="CG185" s="144"/>
      <c r="CH185" s="144"/>
      <c r="CI185" s="144"/>
      <c r="CJ185" s="144"/>
      <c r="CK185" s="144"/>
      <c r="CL185" s="144"/>
      <c r="CM185" s="144"/>
      <c r="CN185" s="144"/>
      <c r="CO185" s="144"/>
      <c r="CP185" s="144"/>
      <c r="CQ185" s="144"/>
      <c r="CR185" s="144"/>
      <c r="CS185" s="144"/>
      <c r="CT185" s="144"/>
      <c r="CU185" s="144"/>
    </row>
    <row r="186" spans="1:99" s="31" customFormat="1" ht="11.25" customHeight="1" x14ac:dyDescent="0.2">
      <c r="A186" s="144" t="s">
        <v>311</v>
      </c>
      <c r="B186" s="144"/>
      <c r="C186" s="144"/>
      <c r="D186" s="144"/>
      <c r="E186" s="144"/>
      <c r="F186" s="144"/>
      <c r="G186" s="144"/>
      <c r="H186" s="144"/>
      <c r="I186" s="144"/>
      <c r="J186" s="144"/>
      <c r="K186" s="144"/>
      <c r="L186" s="144"/>
      <c r="M186" s="144"/>
      <c r="N186" s="144"/>
      <c r="O186" s="144"/>
      <c r="P186" s="144"/>
      <c r="Q186" s="144"/>
      <c r="R186" s="144"/>
      <c r="S186" s="144"/>
      <c r="T186" s="144"/>
      <c r="U186" s="144"/>
      <c r="V186" s="144"/>
      <c r="W186" s="144"/>
      <c r="X186" s="144"/>
      <c r="Y186" s="144"/>
      <c r="Z186" s="144"/>
      <c r="AA186" s="144"/>
      <c r="AB186" s="144"/>
      <c r="AC186" s="144"/>
      <c r="AD186" s="144"/>
      <c r="AE186" s="144"/>
      <c r="AF186" s="144"/>
      <c r="AG186" s="144"/>
      <c r="AH186" s="144"/>
      <c r="AI186" s="144"/>
      <c r="AJ186" s="144"/>
      <c r="AK186" s="144"/>
      <c r="AL186" s="144"/>
      <c r="AM186" s="144"/>
      <c r="AN186" s="144"/>
      <c r="AO186" s="144"/>
      <c r="AP186" s="144"/>
      <c r="AQ186" s="144"/>
      <c r="AR186" s="144"/>
      <c r="AS186" s="144"/>
      <c r="AT186" s="144"/>
      <c r="AU186" s="144"/>
      <c r="AV186" s="144"/>
      <c r="AW186" s="144"/>
      <c r="AX186" s="144"/>
      <c r="AY186" s="144"/>
      <c r="AZ186" s="144"/>
      <c r="BA186" s="144"/>
      <c r="BB186" s="144"/>
      <c r="BC186" s="144"/>
      <c r="BD186" s="144"/>
      <c r="BE186" s="144"/>
      <c r="BF186" s="144"/>
      <c r="BG186" s="144"/>
      <c r="BH186" s="144"/>
      <c r="BI186" s="144"/>
      <c r="BJ186" s="144"/>
      <c r="BK186" s="144"/>
      <c r="BL186" s="144"/>
      <c r="BM186" s="144"/>
      <c r="BN186" s="144"/>
      <c r="BO186" s="144"/>
      <c r="BP186" s="144"/>
      <c r="BQ186" s="144"/>
      <c r="BR186" s="144"/>
      <c r="BS186" s="144"/>
      <c r="BT186" s="144"/>
      <c r="BU186" s="144"/>
      <c r="BV186" s="144"/>
      <c r="BW186" s="144"/>
      <c r="BX186" s="144"/>
      <c r="BY186" s="144"/>
      <c r="BZ186" s="144"/>
      <c r="CA186" s="144"/>
      <c r="CB186" s="144"/>
      <c r="CC186" s="144"/>
      <c r="CD186" s="144"/>
      <c r="CE186" s="144"/>
      <c r="CF186" s="144"/>
      <c r="CG186" s="144"/>
      <c r="CH186" s="144"/>
      <c r="CI186" s="144"/>
      <c r="CJ186" s="144"/>
      <c r="CK186" s="144"/>
      <c r="CL186" s="144"/>
      <c r="CM186" s="144"/>
      <c r="CN186" s="144"/>
      <c r="CO186" s="144"/>
      <c r="CP186" s="144"/>
      <c r="CQ186" s="144"/>
      <c r="CR186" s="144"/>
      <c r="CS186" s="144"/>
      <c r="CT186" s="144"/>
      <c r="CU186" s="144"/>
    </row>
    <row r="187" spans="1:99" s="31" customFormat="1" ht="11.25" customHeight="1" x14ac:dyDescent="0.2">
      <c r="A187" s="144"/>
      <c r="B187" s="144"/>
      <c r="C187" s="144"/>
      <c r="D187" s="144"/>
      <c r="E187" s="144"/>
      <c r="F187" s="144"/>
      <c r="G187" s="144"/>
      <c r="H187" s="144"/>
      <c r="I187" s="144"/>
      <c r="J187" s="144"/>
      <c r="K187" s="144"/>
      <c r="L187" s="144"/>
      <c r="M187" s="144"/>
      <c r="N187" s="144"/>
      <c r="O187" s="144"/>
      <c r="P187" s="144"/>
      <c r="Q187" s="144"/>
      <c r="R187" s="144"/>
      <c r="S187" s="144"/>
      <c r="T187" s="144"/>
      <c r="U187" s="144"/>
      <c r="V187" s="144"/>
      <c r="W187" s="144"/>
      <c r="X187" s="144"/>
      <c r="Y187" s="144"/>
      <c r="Z187" s="144"/>
      <c r="AA187" s="144"/>
      <c r="AB187" s="144"/>
      <c r="AC187" s="144"/>
      <c r="AD187" s="144"/>
      <c r="AE187" s="144"/>
      <c r="AF187" s="144"/>
      <c r="AG187" s="144"/>
      <c r="AH187" s="144"/>
      <c r="AI187" s="144"/>
      <c r="AJ187" s="144"/>
      <c r="AK187" s="144"/>
      <c r="AL187" s="144"/>
      <c r="AM187" s="144"/>
      <c r="AN187" s="144"/>
      <c r="AO187" s="144"/>
      <c r="AP187" s="144"/>
      <c r="AQ187" s="144"/>
      <c r="AR187" s="144"/>
      <c r="AS187" s="144"/>
      <c r="AT187" s="144"/>
      <c r="AU187" s="144"/>
      <c r="AV187" s="144"/>
      <c r="AW187" s="144"/>
      <c r="AX187" s="144"/>
      <c r="AY187" s="144"/>
      <c r="AZ187" s="144"/>
      <c r="BA187" s="144"/>
      <c r="BB187" s="144"/>
      <c r="BC187" s="144"/>
      <c r="BD187" s="144"/>
      <c r="BE187" s="144"/>
      <c r="BF187" s="144"/>
      <c r="BG187" s="144"/>
      <c r="BH187" s="144"/>
      <c r="BI187" s="144"/>
      <c r="BJ187" s="144"/>
      <c r="BK187" s="144"/>
      <c r="BL187" s="144"/>
      <c r="BM187" s="144"/>
      <c r="BN187" s="144"/>
      <c r="BO187" s="144"/>
      <c r="BP187" s="144"/>
      <c r="BQ187" s="144"/>
      <c r="BR187" s="144"/>
      <c r="BS187" s="144"/>
      <c r="BT187" s="144"/>
      <c r="BU187" s="144"/>
      <c r="BV187" s="144"/>
      <c r="BW187" s="144"/>
      <c r="BX187" s="144"/>
      <c r="BY187" s="144"/>
      <c r="BZ187" s="144"/>
      <c r="CA187" s="144"/>
      <c r="CB187" s="144"/>
      <c r="CC187" s="144"/>
      <c r="CD187" s="144"/>
      <c r="CE187" s="144"/>
      <c r="CF187" s="144"/>
      <c r="CG187" s="144"/>
      <c r="CH187" s="144"/>
      <c r="CI187" s="144"/>
      <c r="CJ187" s="144"/>
      <c r="CK187" s="144"/>
      <c r="CL187" s="144"/>
      <c r="CM187" s="144"/>
      <c r="CN187" s="144"/>
      <c r="CO187" s="144"/>
      <c r="CP187" s="144"/>
      <c r="CQ187" s="144"/>
      <c r="CR187" s="144"/>
      <c r="CS187" s="144"/>
      <c r="CT187" s="144"/>
      <c r="CU187" s="144"/>
    </row>
    <row r="188" spans="1:99" s="31" customFormat="1" ht="11.25" customHeight="1" x14ac:dyDescent="0.2">
      <c r="A188" s="144" t="s">
        <v>312</v>
      </c>
      <c r="B188" s="144"/>
      <c r="C188" s="144"/>
      <c r="D188" s="144"/>
      <c r="E188" s="144"/>
      <c r="F188" s="144"/>
      <c r="G188" s="144"/>
      <c r="H188" s="144"/>
      <c r="I188" s="144"/>
      <c r="J188" s="144"/>
      <c r="K188" s="144"/>
      <c r="L188" s="144"/>
      <c r="M188" s="144"/>
      <c r="N188" s="144"/>
      <c r="O188" s="144"/>
      <c r="P188" s="144"/>
      <c r="Q188" s="144"/>
      <c r="R188" s="144"/>
      <c r="S188" s="144"/>
      <c r="T188" s="144"/>
      <c r="U188" s="144"/>
      <c r="V188" s="144"/>
      <c r="W188" s="144"/>
      <c r="X188" s="144"/>
      <c r="Y188" s="144"/>
      <c r="Z188" s="144"/>
      <c r="AA188" s="144"/>
      <c r="AB188" s="144"/>
      <c r="AC188" s="144"/>
      <c r="AD188" s="144"/>
      <c r="AE188" s="144"/>
      <c r="AF188" s="144"/>
      <c r="AG188" s="144"/>
      <c r="AH188" s="144"/>
      <c r="AI188" s="144"/>
      <c r="AJ188" s="144"/>
      <c r="AK188" s="144"/>
      <c r="AL188" s="144"/>
      <c r="AM188" s="144"/>
      <c r="AN188" s="144"/>
      <c r="AO188" s="144"/>
      <c r="AP188" s="144"/>
      <c r="AQ188" s="144"/>
      <c r="AR188" s="144"/>
      <c r="AS188" s="144"/>
      <c r="AT188" s="144"/>
      <c r="AU188" s="144"/>
      <c r="AV188" s="144"/>
      <c r="AW188" s="144"/>
      <c r="AX188" s="144"/>
      <c r="AY188" s="144"/>
      <c r="AZ188" s="144"/>
      <c r="BA188" s="144"/>
      <c r="BB188" s="144"/>
      <c r="BC188" s="144"/>
      <c r="BD188" s="144"/>
      <c r="BE188" s="144"/>
      <c r="BF188" s="144"/>
      <c r="BG188" s="144"/>
      <c r="BH188" s="144"/>
      <c r="BI188" s="144"/>
      <c r="BJ188" s="144"/>
      <c r="BK188" s="144"/>
      <c r="BL188" s="144"/>
      <c r="BM188" s="144"/>
      <c r="BN188" s="144"/>
      <c r="BO188" s="144"/>
      <c r="BP188" s="144"/>
      <c r="BQ188" s="144"/>
      <c r="BR188" s="144"/>
      <c r="BS188" s="144"/>
      <c r="BT188" s="144"/>
      <c r="BU188" s="144"/>
      <c r="BV188" s="144"/>
      <c r="BW188" s="144"/>
      <c r="BX188" s="144"/>
      <c r="BY188" s="144"/>
      <c r="BZ188" s="144"/>
      <c r="CA188" s="144"/>
      <c r="CB188" s="144"/>
      <c r="CC188" s="144"/>
      <c r="CD188" s="144"/>
      <c r="CE188" s="144"/>
      <c r="CF188" s="144"/>
      <c r="CG188" s="144"/>
      <c r="CH188" s="144"/>
      <c r="CI188" s="144"/>
      <c r="CJ188" s="144"/>
      <c r="CK188" s="144"/>
      <c r="CL188" s="144"/>
      <c r="CM188" s="144"/>
      <c r="CN188" s="144"/>
      <c r="CO188" s="144"/>
      <c r="CP188" s="144"/>
      <c r="CQ188" s="144"/>
      <c r="CR188" s="144"/>
      <c r="CS188" s="144"/>
      <c r="CT188" s="144"/>
      <c r="CU188" s="144"/>
    </row>
    <row r="189" spans="1:99" s="31" customFormat="1" ht="11.25" customHeight="1" x14ac:dyDescent="0.2">
      <c r="A189" s="144"/>
      <c r="B189" s="144"/>
      <c r="C189" s="144"/>
      <c r="D189" s="144"/>
      <c r="E189" s="144"/>
      <c r="F189" s="144"/>
      <c r="G189" s="144"/>
      <c r="H189" s="144"/>
      <c r="I189" s="144"/>
      <c r="J189" s="144"/>
      <c r="K189" s="144"/>
      <c r="L189" s="144"/>
      <c r="M189" s="144"/>
      <c r="N189" s="144"/>
      <c r="O189" s="144"/>
      <c r="P189" s="144"/>
      <c r="Q189" s="144"/>
      <c r="R189" s="144"/>
      <c r="S189" s="144"/>
      <c r="T189" s="144"/>
      <c r="U189" s="144"/>
      <c r="V189" s="144"/>
      <c r="W189" s="144"/>
      <c r="X189" s="144"/>
      <c r="Y189" s="144"/>
      <c r="Z189" s="144"/>
      <c r="AA189" s="144"/>
      <c r="AB189" s="144"/>
      <c r="AC189" s="144"/>
      <c r="AD189" s="144"/>
      <c r="AE189" s="144"/>
      <c r="AF189" s="144"/>
      <c r="AG189" s="144"/>
      <c r="AH189" s="144"/>
      <c r="AI189" s="144"/>
      <c r="AJ189" s="144"/>
      <c r="AK189" s="144"/>
      <c r="AL189" s="144"/>
      <c r="AM189" s="144"/>
      <c r="AN189" s="144"/>
      <c r="AO189" s="144"/>
      <c r="AP189" s="144"/>
      <c r="AQ189" s="144"/>
      <c r="AR189" s="144"/>
      <c r="AS189" s="144"/>
      <c r="AT189" s="144"/>
      <c r="AU189" s="144"/>
      <c r="AV189" s="144"/>
      <c r="AW189" s="144"/>
      <c r="AX189" s="144"/>
      <c r="AY189" s="144"/>
      <c r="AZ189" s="144"/>
      <c r="BA189" s="144"/>
      <c r="BB189" s="144"/>
      <c r="BC189" s="144"/>
      <c r="BD189" s="144"/>
      <c r="BE189" s="144"/>
      <c r="BF189" s="144"/>
      <c r="BG189" s="144"/>
      <c r="BH189" s="144"/>
      <c r="BI189" s="144"/>
      <c r="BJ189" s="144"/>
      <c r="BK189" s="144"/>
      <c r="BL189" s="144"/>
      <c r="BM189" s="144"/>
      <c r="BN189" s="144"/>
      <c r="BO189" s="144"/>
      <c r="BP189" s="144"/>
      <c r="BQ189" s="144"/>
      <c r="BR189" s="144"/>
      <c r="BS189" s="144"/>
      <c r="BT189" s="144"/>
      <c r="BU189" s="144"/>
      <c r="BV189" s="144"/>
      <c r="BW189" s="144"/>
      <c r="BX189" s="144"/>
      <c r="BY189" s="144"/>
      <c r="BZ189" s="144"/>
      <c r="CA189" s="144"/>
      <c r="CB189" s="144"/>
      <c r="CC189" s="144"/>
      <c r="CD189" s="144"/>
      <c r="CE189" s="144"/>
      <c r="CF189" s="144"/>
      <c r="CG189" s="144"/>
      <c r="CH189" s="144"/>
      <c r="CI189" s="144"/>
      <c r="CJ189" s="144"/>
      <c r="CK189" s="144"/>
      <c r="CL189" s="144"/>
      <c r="CM189" s="144"/>
      <c r="CN189" s="144"/>
      <c r="CO189" s="144"/>
      <c r="CP189" s="144"/>
      <c r="CQ189" s="144"/>
      <c r="CR189" s="144"/>
      <c r="CS189" s="144"/>
      <c r="CT189" s="144"/>
      <c r="CU189" s="144"/>
    </row>
    <row r="190" spans="1:99" s="31" customFormat="1" ht="11.25" customHeight="1" x14ac:dyDescent="0.2">
      <c r="A190" s="144"/>
      <c r="B190" s="144"/>
      <c r="C190" s="144"/>
      <c r="D190" s="144"/>
      <c r="E190" s="144"/>
      <c r="F190" s="144"/>
      <c r="G190" s="144"/>
      <c r="H190" s="144"/>
      <c r="I190" s="144"/>
      <c r="J190" s="144"/>
      <c r="K190" s="144"/>
      <c r="L190" s="144"/>
      <c r="M190" s="144"/>
      <c r="N190" s="144"/>
      <c r="O190" s="144"/>
      <c r="P190" s="144"/>
      <c r="Q190" s="144"/>
      <c r="R190" s="144"/>
      <c r="S190" s="144"/>
      <c r="T190" s="144"/>
      <c r="U190" s="144"/>
      <c r="V190" s="144"/>
      <c r="W190" s="144"/>
      <c r="X190" s="144"/>
      <c r="Y190" s="144"/>
      <c r="Z190" s="144"/>
      <c r="AA190" s="144"/>
      <c r="AB190" s="144"/>
      <c r="AC190" s="144"/>
      <c r="AD190" s="144"/>
      <c r="AE190" s="144"/>
      <c r="AF190" s="144"/>
      <c r="AG190" s="144"/>
      <c r="AH190" s="144"/>
      <c r="AI190" s="144"/>
      <c r="AJ190" s="144"/>
      <c r="AK190" s="144"/>
      <c r="AL190" s="144"/>
      <c r="AM190" s="144"/>
      <c r="AN190" s="144"/>
      <c r="AO190" s="144"/>
      <c r="AP190" s="144"/>
      <c r="AQ190" s="144"/>
      <c r="AR190" s="144"/>
      <c r="AS190" s="144"/>
      <c r="AT190" s="144"/>
      <c r="AU190" s="144"/>
      <c r="AV190" s="144"/>
      <c r="AW190" s="144"/>
      <c r="AX190" s="144"/>
      <c r="AY190" s="144"/>
      <c r="AZ190" s="144"/>
      <c r="BA190" s="144"/>
      <c r="BB190" s="144"/>
      <c r="BC190" s="144"/>
      <c r="BD190" s="144"/>
      <c r="BE190" s="144"/>
      <c r="BF190" s="144"/>
      <c r="BG190" s="144"/>
      <c r="BH190" s="144"/>
      <c r="BI190" s="144"/>
      <c r="BJ190" s="144"/>
      <c r="BK190" s="144"/>
      <c r="BL190" s="144"/>
      <c r="BM190" s="144"/>
      <c r="BN190" s="144"/>
      <c r="BO190" s="144"/>
      <c r="BP190" s="144"/>
      <c r="BQ190" s="144"/>
      <c r="BR190" s="144"/>
      <c r="BS190" s="144"/>
      <c r="BT190" s="144"/>
      <c r="BU190" s="144"/>
      <c r="BV190" s="144"/>
      <c r="BW190" s="144"/>
      <c r="BX190" s="144"/>
      <c r="BY190" s="144"/>
      <c r="BZ190" s="144"/>
      <c r="CA190" s="144"/>
      <c r="CB190" s="144"/>
      <c r="CC190" s="144"/>
      <c r="CD190" s="144"/>
      <c r="CE190" s="144"/>
      <c r="CF190" s="144"/>
      <c r="CG190" s="144"/>
      <c r="CH190" s="144"/>
      <c r="CI190" s="144"/>
      <c r="CJ190" s="144"/>
      <c r="CK190" s="144"/>
      <c r="CL190" s="144"/>
      <c r="CM190" s="144"/>
      <c r="CN190" s="144"/>
      <c r="CO190" s="144"/>
      <c r="CP190" s="144"/>
      <c r="CQ190" s="144"/>
      <c r="CR190" s="144"/>
      <c r="CS190" s="144"/>
      <c r="CT190" s="144"/>
      <c r="CU190" s="144"/>
    </row>
    <row r="191" spans="1:99" s="31" customFormat="1" ht="11.25" customHeight="1" x14ac:dyDescent="0.2">
      <c r="A191" s="144" t="s">
        <v>313</v>
      </c>
      <c r="B191" s="144"/>
      <c r="C191" s="144"/>
      <c r="D191" s="144"/>
      <c r="E191" s="144"/>
      <c r="F191" s="144"/>
      <c r="G191" s="144"/>
      <c r="H191" s="144"/>
      <c r="I191" s="144"/>
      <c r="J191" s="144"/>
      <c r="K191" s="144"/>
      <c r="L191" s="144"/>
      <c r="M191" s="144"/>
      <c r="N191" s="144"/>
      <c r="O191" s="144"/>
      <c r="P191" s="144"/>
      <c r="Q191" s="144"/>
      <c r="R191" s="144"/>
      <c r="S191" s="144"/>
      <c r="T191" s="144"/>
      <c r="U191" s="144"/>
      <c r="V191" s="144"/>
      <c r="W191" s="144"/>
      <c r="X191" s="144"/>
      <c r="Y191" s="144"/>
      <c r="Z191" s="144"/>
      <c r="AA191" s="144"/>
      <c r="AB191" s="144"/>
      <c r="AC191" s="144"/>
      <c r="AD191" s="144"/>
      <c r="AE191" s="144"/>
      <c r="AF191" s="144"/>
      <c r="AG191" s="144"/>
      <c r="AH191" s="144"/>
      <c r="AI191" s="144"/>
      <c r="AJ191" s="144"/>
      <c r="AK191" s="144"/>
      <c r="AL191" s="144"/>
      <c r="AM191" s="144"/>
      <c r="AN191" s="144"/>
      <c r="AO191" s="144"/>
      <c r="AP191" s="144"/>
      <c r="AQ191" s="144"/>
      <c r="AR191" s="144"/>
      <c r="AS191" s="144"/>
      <c r="AT191" s="144"/>
      <c r="AU191" s="144"/>
      <c r="AV191" s="144"/>
      <c r="AW191" s="144"/>
      <c r="AX191" s="144"/>
      <c r="AY191" s="144"/>
      <c r="AZ191" s="144"/>
      <c r="BA191" s="144"/>
      <c r="BB191" s="144"/>
      <c r="BC191" s="144"/>
      <c r="BD191" s="144"/>
      <c r="BE191" s="144"/>
      <c r="BF191" s="144"/>
      <c r="BG191" s="144"/>
      <c r="BH191" s="144"/>
      <c r="BI191" s="144"/>
      <c r="BJ191" s="144"/>
      <c r="BK191" s="144"/>
      <c r="BL191" s="144"/>
      <c r="BM191" s="144"/>
      <c r="BN191" s="144"/>
      <c r="BO191" s="144"/>
      <c r="BP191" s="144"/>
      <c r="BQ191" s="144"/>
      <c r="BR191" s="144"/>
      <c r="BS191" s="144"/>
      <c r="BT191" s="144"/>
      <c r="BU191" s="144"/>
      <c r="BV191" s="144"/>
      <c r="BW191" s="144"/>
      <c r="BX191" s="144"/>
      <c r="BY191" s="144"/>
      <c r="BZ191" s="144"/>
      <c r="CA191" s="144"/>
      <c r="CB191" s="144"/>
      <c r="CC191" s="144"/>
      <c r="CD191" s="144"/>
      <c r="CE191" s="144"/>
      <c r="CF191" s="144"/>
      <c r="CG191" s="144"/>
      <c r="CH191" s="144"/>
      <c r="CI191" s="144"/>
      <c r="CJ191" s="144"/>
      <c r="CK191" s="144"/>
      <c r="CL191" s="144"/>
      <c r="CM191" s="144"/>
      <c r="CN191" s="144"/>
      <c r="CO191" s="144"/>
      <c r="CP191" s="144"/>
      <c r="CQ191" s="144"/>
      <c r="CR191" s="144"/>
      <c r="CS191" s="144"/>
      <c r="CT191" s="144"/>
      <c r="CU191" s="144"/>
    </row>
    <row r="192" spans="1:99" s="31" customFormat="1" ht="12" customHeight="1" x14ac:dyDescent="0.2">
      <c r="A192" s="144"/>
      <c r="B192" s="144"/>
      <c r="C192" s="144"/>
      <c r="D192" s="144"/>
      <c r="E192" s="144"/>
      <c r="F192" s="144"/>
      <c r="G192" s="144"/>
      <c r="H192" s="144"/>
      <c r="I192" s="144"/>
      <c r="J192" s="144"/>
      <c r="K192" s="144"/>
      <c r="L192" s="144"/>
      <c r="M192" s="144"/>
      <c r="N192" s="144"/>
      <c r="O192" s="144"/>
      <c r="P192" s="144"/>
      <c r="Q192" s="144"/>
      <c r="R192" s="144"/>
      <c r="S192" s="144"/>
      <c r="T192" s="144"/>
      <c r="U192" s="144"/>
      <c r="V192" s="144"/>
      <c r="W192" s="144"/>
      <c r="X192" s="144"/>
      <c r="Y192" s="144"/>
      <c r="Z192" s="144"/>
      <c r="AA192" s="144"/>
      <c r="AB192" s="144"/>
      <c r="AC192" s="144"/>
      <c r="AD192" s="144"/>
      <c r="AE192" s="144"/>
      <c r="AF192" s="144"/>
      <c r="AG192" s="144"/>
      <c r="AH192" s="144"/>
      <c r="AI192" s="144"/>
      <c r="AJ192" s="144"/>
      <c r="AK192" s="144"/>
      <c r="AL192" s="144"/>
      <c r="AM192" s="144"/>
      <c r="AN192" s="144"/>
      <c r="AO192" s="144"/>
      <c r="AP192" s="144"/>
      <c r="AQ192" s="144"/>
      <c r="AR192" s="144"/>
      <c r="AS192" s="144"/>
      <c r="AT192" s="144"/>
      <c r="AU192" s="144"/>
      <c r="AV192" s="144"/>
      <c r="AW192" s="144"/>
      <c r="AX192" s="144"/>
      <c r="AY192" s="144"/>
      <c r="AZ192" s="144"/>
      <c r="BA192" s="144"/>
      <c r="BB192" s="144"/>
      <c r="BC192" s="144"/>
      <c r="BD192" s="144"/>
      <c r="BE192" s="144"/>
      <c r="BF192" s="144"/>
      <c r="BG192" s="144"/>
      <c r="BH192" s="144"/>
      <c r="BI192" s="144"/>
      <c r="BJ192" s="144"/>
      <c r="BK192" s="144"/>
      <c r="BL192" s="144"/>
      <c r="BM192" s="144"/>
      <c r="BN192" s="144"/>
      <c r="BO192" s="144"/>
      <c r="BP192" s="144"/>
      <c r="BQ192" s="144"/>
      <c r="BR192" s="144"/>
      <c r="BS192" s="144"/>
      <c r="BT192" s="144"/>
      <c r="BU192" s="144"/>
      <c r="BV192" s="144"/>
      <c r="BW192" s="144"/>
      <c r="BX192" s="144"/>
      <c r="BY192" s="144"/>
      <c r="BZ192" s="144"/>
      <c r="CA192" s="144"/>
      <c r="CB192" s="144"/>
      <c r="CC192" s="144"/>
      <c r="CD192" s="144"/>
      <c r="CE192" s="144"/>
      <c r="CF192" s="144"/>
      <c r="CG192" s="144"/>
      <c r="CH192" s="144"/>
      <c r="CI192" s="144"/>
      <c r="CJ192" s="144"/>
      <c r="CK192" s="144"/>
      <c r="CL192" s="144"/>
      <c r="CM192" s="144"/>
      <c r="CN192" s="144"/>
      <c r="CO192" s="144"/>
      <c r="CP192" s="144"/>
      <c r="CQ192" s="144"/>
      <c r="CR192" s="144"/>
      <c r="CS192" s="144"/>
      <c r="CT192" s="144"/>
      <c r="CU192" s="144"/>
    </row>
    <row r="193" spans="1:99" s="31" customFormat="1" ht="12" customHeight="1" x14ac:dyDescent="0.2">
      <c r="A193" s="30" t="s">
        <v>314</v>
      </c>
    </row>
    <row r="194" spans="1:99" s="31" customFormat="1" ht="11.25" customHeight="1" x14ac:dyDescent="0.2">
      <c r="A194" s="144" t="s">
        <v>315</v>
      </c>
      <c r="B194" s="144"/>
      <c r="C194" s="144"/>
      <c r="D194" s="144"/>
      <c r="E194" s="144"/>
      <c r="F194" s="144"/>
      <c r="G194" s="144"/>
      <c r="H194" s="144"/>
      <c r="I194" s="144"/>
      <c r="J194" s="144"/>
      <c r="K194" s="144"/>
      <c r="L194" s="144"/>
      <c r="M194" s="144"/>
      <c r="N194" s="144"/>
      <c r="O194" s="144"/>
      <c r="P194" s="144"/>
      <c r="Q194" s="144"/>
      <c r="R194" s="144"/>
      <c r="S194" s="144"/>
      <c r="T194" s="144"/>
      <c r="U194" s="144"/>
      <c r="V194" s="144"/>
      <c r="W194" s="144"/>
      <c r="X194" s="144"/>
      <c r="Y194" s="144"/>
      <c r="Z194" s="144"/>
      <c r="AA194" s="144"/>
      <c r="AB194" s="144"/>
      <c r="AC194" s="144"/>
      <c r="AD194" s="144"/>
      <c r="AE194" s="144"/>
      <c r="AF194" s="144"/>
      <c r="AG194" s="144"/>
      <c r="AH194" s="144"/>
      <c r="AI194" s="144"/>
      <c r="AJ194" s="144"/>
      <c r="AK194" s="144"/>
      <c r="AL194" s="144"/>
      <c r="AM194" s="144"/>
      <c r="AN194" s="144"/>
      <c r="AO194" s="144"/>
      <c r="AP194" s="144"/>
      <c r="AQ194" s="144"/>
      <c r="AR194" s="144"/>
      <c r="AS194" s="144"/>
      <c r="AT194" s="144"/>
      <c r="AU194" s="144"/>
      <c r="AV194" s="144"/>
      <c r="AW194" s="144"/>
      <c r="AX194" s="144"/>
      <c r="AY194" s="144"/>
      <c r="AZ194" s="144"/>
      <c r="BA194" s="144"/>
      <c r="BB194" s="144"/>
      <c r="BC194" s="144"/>
      <c r="BD194" s="144"/>
      <c r="BE194" s="144"/>
      <c r="BF194" s="144"/>
      <c r="BG194" s="144"/>
      <c r="BH194" s="144"/>
      <c r="BI194" s="144"/>
      <c r="BJ194" s="144"/>
      <c r="BK194" s="144"/>
      <c r="BL194" s="144"/>
      <c r="BM194" s="144"/>
      <c r="BN194" s="144"/>
      <c r="BO194" s="144"/>
      <c r="BP194" s="144"/>
      <c r="BQ194" s="144"/>
      <c r="BR194" s="144"/>
      <c r="BS194" s="144"/>
      <c r="BT194" s="144"/>
      <c r="BU194" s="144"/>
      <c r="BV194" s="144"/>
      <c r="BW194" s="144"/>
      <c r="BX194" s="144"/>
      <c r="BY194" s="144"/>
      <c r="BZ194" s="144"/>
      <c r="CA194" s="144"/>
      <c r="CB194" s="144"/>
      <c r="CC194" s="144"/>
      <c r="CD194" s="144"/>
      <c r="CE194" s="144"/>
      <c r="CF194" s="144"/>
      <c r="CG194" s="144"/>
      <c r="CH194" s="144"/>
      <c r="CI194" s="144"/>
      <c r="CJ194" s="144"/>
      <c r="CK194" s="144"/>
      <c r="CL194" s="144"/>
      <c r="CM194" s="144"/>
      <c r="CN194" s="144"/>
      <c r="CO194" s="144"/>
      <c r="CP194" s="144"/>
      <c r="CQ194" s="144"/>
      <c r="CR194" s="144"/>
      <c r="CS194" s="144"/>
      <c r="CT194" s="144"/>
      <c r="CU194" s="144"/>
    </row>
    <row r="195" spans="1:99" s="31" customFormat="1" ht="11.25" customHeight="1" x14ac:dyDescent="0.2">
      <c r="A195" s="144"/>
      <c r="B195" s="144"/>
      <c r="C195" s="144"/>
      <c r="D195" s="144"/>
      <c r="E195" s="144"/>
      <c r="F195" s="144"/>
      <c r="G195" s="144"/>
      <c r="H195" s="144"/>
      <c r="I195" s="144"/>
      <c r="J195" s="144"/>
      <c r="K195" s="144"/>
      <c r="L195" s="144"/>
      <c r="M195" s="144"/>
      <c r="N195" s="144"/>
      <c r="O195" s="144"/>
      <c r="P195" s="144"/>
      <c r="Q195" s="144"/>
      <c r="R195" s="144"/>
      <c r="S195" s="144"/>
      <c r="T195" s="144"/>
      <c r="U195" s="144"/>
      <c r="V195" s="144"/>
      <c r="W195" s="144"/>
      <c r="X195" s="144"/>
      <c r="Y195" s="144"/>
      <c r="Z195" s="144"/>
      <c r="AA195" s="144"/>
      <c r="AB195" s="144"/>
      <c r="AC195" s="144"/>
      <c r="AD195" s="144"/>
      <c r="AE195" s="144"/>
      <c r="AF195" s="144"/>
      <c r="AG195" s="144"/>
      <c r="AH195" s="144"/>
      <c r="AI195" s="144"/>
      <c r="AJ195" s="144"/>
      <c r="AK195" s="144"/>
      <c r="AL195" s="144"/>
      <c r="AM195" s="144"/>
      <c r="AN195" s="144"/>
      <c r="AO195" s="144"/>
      <c r="AP195" s="144"/>
      <c r="AQ195" s="144"/>
      <c r="AR195" s="144"/>
      <c r="AS195" s="144"/>
      <c r="AT195" s="144"/>
      <c r="AU195" s="144"/>
      <c r="AV195" s="144"/>
      <c r="AW195" s="144"/>
      <c r="AX195" s="144"/>
      <c r="AY195" s="144"/>
      <c r="AZ195" s="144"/>
      <c r="BA195" s="144"/>
      <c r="BB195" s="144"/>
      <c r="BC195" s="144"/>
      <c r="BD195" s="144"/>
      <c r="BE195" s="144"/>
      <c r="BF195" s="144"/>
      <c r="BG195" s="144"/>
      <c r="BH195" s="144"/>
      <c r="BI195" s="144"/>
      <c r="BJ195" s="144"/>
      <c r="BK195" s="144"/>
      <c r="BL195" s="144"/>
      <c r="BM195" s="144"/>
      <c r="BN195" s="144"/>
      <c r="BO195" s="144"/>
      <c r="BP195" s="144"/>
      <c r="BQ195" s="144"/>
      <c r="BR195" s="144"/>
      <c r="BS195" s="144"/>
      <c r="BT195" s="144"/>
      <c r="BU195" s="144"/>
      <c r="BV195" s="144"/>
      <c r="BW195" s="144"/>
      <c r="BX195" s="144"/>
      <c r="BY195" s="144"/>
      <c r="BZ195" s="144"/>
      <c r="CA195" s="144"/>
      <c r="CB195" s="144"/>
      <c r="CC195" s="144"/>
      <c r="CD195" s="144"/>
      <c r="CE195" s="144"/>
      <c r="CF195" s="144"/>
      <c r="CG195" s="144"/>
      <c r="CH195" s="144"/>
      <c r="CI195" s="144"/>
      <c r="CJ195" s="144"/>
      <c r="CK195" s="144"/>
      <c r="CL195" s="144"/>
      <c r="CM195" s="144"/>
      <c r="CN195" s="144"/>
      <c r="CO195" s="144"/>
      <c r="CP195" s="144"/>
      <c r="CQ195" s="144"/>
      <c r="CR195" s="144"/>
      <c r="CS195" s="144"/>
      <c r="CT195" s="144"/>
      <c r="CU195" s="144"/>
    </row>
    <row r="196" spans="1:99" s="31" customFormat="1" ht="11.25" customHeight="1" x14ac:dyDescent="0.2">
      <c r="A196" s="144"/>
      <c r="B196" s="144"/>
      <c r="C196" s="144"/>
      <c r="D196" s="144"/>
      <c r="E196" s="144"/>
      <c r="F196" s="144"/>
      <c r="G196" s="144"/>
      <c r="H196" s="144"/>
      <c r="I196" s="144"/>
      <c r="J196" s="144"/>
      <c r="K196" s="144"/>
      <c r="L196" s="144"/>
      <c r="M196" s="144"/>
      <c r="N196" s="144"/>
      <c r="O196" s="144"/>
      <c r="P196" s="144"/>
      <c r="Q196" s="144"/>
      <c r="R196" s="144"/>
      <c r="S196" s="144"/>
      <c r="T196" s="144"/>
      <c r="U196" s="144"/>
      <c r="V196" s="144"/>
      <c r="W196" s="144"/>
      <c r="X196" s="144"/>
      <c r="Y196" s="144"/>
      <c r="Z196" s="144"/>
      <c r="AA196" s="144"/>
      <c r="AB196" s="144"/>
      <c r="AC196" s="144"/>
      <c r="AD196" s="144"/>
      <c r="AE196" s="144"/>
      <c r="AF196" s="144"/>
      <c r="AG196" s="144"/>
      <c r="AH196" s="144"/>
      <c r="AI196" s="144"/>
      <c r="AJ196" s="144"/>
      <c r="AK196" s="144"/>
      <c r="AL196" s="144"/>
      <c r="AM196" s="144"/>
      <c r="AN196" s="144"/>
      <c r="AO196" s="144"/>
      <c r="AP196" s="144"/>
      <c r="AQ196" s="144"/>
      <c r="AR196" s="144"/>
      <c r="AS196" s="144"/>
      <c r="AT196" s="144"/>
      <c r="AU196" s="144"/>
      <c r="AV196" s="144"/>
      <c r="AW196" s="144"/>
      <c r="AX196" s="144"/>
      <c r="AY196" s="144"/>
      <c r="AZ196" s="144"/>
      <c r="BA196" s="144"/>
      <c r="BB196" s="144"/>
      <c r="BC196" s="144"/>
      <c r="BD196" s="144"/>
      <c r="BE196" s="144"/>
      <c r="BF196" s="144"/>
      <c r="BG196" s="144"/>
      <c r="BH196" s="144"/>
      <c r="BI196" s="144"/>
      <c r="BJ196" s="144"/>
      <c r="BK196" s="144"/>
      <c r="BL196" s="144"/>
      <c r="BM196" s="144"/>
      <c r="BN196" s="144"/>
      <c r="BO196" s="144"/>
      <c r="BP196" s="144"/>
      <c r="BQ196" s="144"/>
      <c r="BR196" s="144"/>
      <c r="BS196" s="144"/>
      <c r="BT196" s="144"/>
      <c r="BU196" s="144"/>
      <c r="BV196" s="144"/>
      <c r="BW196" s="144"/>
      <c r="BX196" s="144"/>
      <c r="BY196" s="144"/>
      <c r="BZ196" s="144"/>
      <c r="CA196" s="144"/>
      <c r="CB196" s="144"/>
      <c r="CC196" s="144"/>
      <c r="CD196" s="144"/>
      <c r="CE196" s="144"/>
      <c r="CF196" s="144"/>
      <c r="CG196" s="144"/>
      <c r="CH196" s="144"/>
      <c r="CI196" s="144"/>
      <c r="CJ196" s="144"/>
      <c r="CK196" s="144"/>
      <c r="CL196" s="144"/>
      <c r="CM196" s="144"/>
      <c r="CN196" s="144"/>
      <c r="CO196" s="144"/>
      <c r="CP196" s="144"/>
      <c r="CQ196" s="144"/>
      <c r="CR196" s="144"/>
      <c r="CS196" s="144"/>
      <c r="CT196" s="144"/>
      <c r="CU196" s="144"/>
    </row>
  </sheetData>
  <mergeCells count="870">
    <mergeCell ref="A183:CU185"/>
    <mergeCell ref="A186:CU187"/>
    <mergeCell ref="A188:CU190"/>
    <mergeCell ref="A191:CU192"/>
    <mergeCell ref="A194:CU196"/>
    <mergeCell ref="A172:AU172"/>
    <mergeCell ref="AV172:AY172"/>
    <mergeCell ref="AZ172:BE172"/>
    <mergeCell ref="BF172:BK172"/>
    <mergeCell ref="BL172:BT172"/>
    <mergeCell ref="BU172:CC172"/>
    <mergeCell ref="CD172:CL172"/>
    <mergeCell ref="CM172:CU172"/>
    <mergeCell ref="A180:CU181"/>
    <mergeCell ref="A169:AU169"/>
    <mergeCell ref="AV169:AY169"/>
    <mergeCell ref="AZ169:BE169"/>
    <mergeCell ref="BF169:BK169"/>
    <mergeCell ref="BL169:BT169"/>
    <mergeCell ref="BU169:CC169"/>
    <mergeCell ref="CD169:CL169"/>
    <mergeCell ref="CM169:CU169"/>
    <mergeCell ref="A170:AU170"/>
    <mergeCell ref="AV170:AY171"/>
    <mergeCell ref="AZ170:BE171"/>
    <mergeCell ref="BF170:BK171"/>
    <mergeCell ref="BL170:BT171"/>
    <mergeCell ref="BU170:CC171"/>
    <mergeCell ref="CD170:CL171"/>
    <mergeCell ref="CM170:CU171"/>
    <mergeCell ref="A171:AU171"/>
    <mergeCell ref="A167:AU167"/>
    <mergeCell ref="AV167:AY167"/>
    <mergeCell ref="AZ167:BE167"/>
    <mergeCell ref="BF167:BK167"/>
    <mergeCell ref="BL167:BT167"/>
    <mergeCell ref="BU167:CC167"/>
    <mergeCell ref="CD167:CL167"/>
    <mergeCell ref="CM167:CU167"/>
    <mergeCell ref="A168:AU168"/>
    <mergeCell ref="AV168:AY168"/>
    <mergeCell ref="AZ168:BE168"/>
    <mergeCell ref="BF168:BK168"/>
    <mergeCell ref="BL168:BT168"/>
    <mergeCell ref="BU168:CC168"/>
    <mergeCell ref="CD168:CL168"/>
    <mergeCell ref="CM168:CU168"/>
    <mergeCell ref="A164:AU164"/>
    <mergeCell ref="AV164:AY164"/>
    <mergeCell ref="AZ164:BE164"/>
    <mergeCell ref="BF164:BK164"/>
    <mergeCell ref="BL164:BT164"/>
    <mergeCell ref="BU164:CC164"/>
    <mergeCell ref="CD164:CL164"/>
    <mergeCell ref="CM164:CU164"/>
    <mergeCell ref="A165:AU165"/>
    <mergeCell ref="AV165:AY166"/>
    <mergeCell ref="AZ165:BE166"/>
    <mergeCell ref="BF165:BK166"/>
    <mergeCell ref="BL165:BT166"/>
    <mergeCell ref="BU165:CC166"/>
    <mergeCell ref="CD165:CL166"/>
    <mergeCell ref="CM165:CU166"/>
    <mergeCell ref="A166:AU166"/>
    <mergeCell ref="A162:AU162"/>
    <mergeCell ref="AV162:AY163"/>
    <mergeCell ref="AZ162:BE163"/>
    <mergeCell ref="BF162:BK163"/>
    <mergeCell ref="BL162:BT163"/>
    <mergeCell ref="BU162:CC163"/>
    <mergeCell ref="CD162:CL163"/>
    <mergeCell ref="CM162:CU163"/>
    <mergeCell ref="A163:AU163"/>
    <mergeCell ref="A159:AU159"/>
    <mergeCell ref="AV159:AY161"/>
    <mergeCell ref="AZ159:BE161"/>
    <mergeCell ref="BF159:BK161"/>
    <mergeCell ref="BL159:BT161"/>
    <mergeCell ref="BU159:CC161"/>
    <mergeCell ref="CD159:CL161"/>
    <mergeCell ref="CM159:CU161"/>
    <mergeCell ref="A160:AU160"/>
    <mergeCell ref="A161:AU161"/>
    <mergeCell ref="A157:AU157"/>
    <mergeCell ref="AV157:AY158"/>
    <mergeCell ref="AZ157:BE158"/>
    <mergeCell ref="BF157:BK158"/>
    <mergeCell ref="BL157:BT158"/>
    <mergeCell ref="BU157:CC158"/>
    <mergeCell ref="CD157:CL158"/>
    <mergeCell ref="CM157:CU158"/>
    <mergeCell ref="A158:AU158"/>
    <mergeCell ref="A155:AU155"/>
    <mergeCell ref="AV155:AY155"/>
    <mergeCell ref="AZ155:BE155"/>
    <mergeCell ref="BF155:BK155"/>
    <mergeCell ref="BL155:BT155"/>
    <mergeCell ref="BU155:CC155"/>
    <mergeCell ref="CD155:CL155"/>
    <mergeCell ref="CM155:CU155"/>
    <mergeCell ref="A156:AU156"/>
    <mergeCell ref="AV156:AY156"/>
    <mergeCell ref="AZ156:BE156"/>
    <mergeCell ref="BF156:BK156"/>
    <mergeCell ref="BL156:BT156"/>
    <mergeCell ref="BU156:CC156"/>
    <mergeCell ref="CD156:CL156"/>
    <mergeCell ref="CM156:CU156"/>
    <mergeCell ref="A153:AU153"/>
    <mergeCell ref="AV153:AY153"/>
    <mergeCell ref="AZ153:BE153"/>
    <mergeCell ref="BF153:BK153"/>
    <mergeCell ref="BL153:BT153"/>
    <mergeCell ref="BU153:CC153"/>
    <mergeCell ref="CD153:CL153"/>
    <mergeCell ref="CM153:CU153"/>
    <mergeCell ref="A154:AU154"/>
    <mergeCell ref="AV154:AY154"/>
    <mergeCell ref="AZ154:BE154"/>
    <mergeCell ref="BF154:BK154"/>
    <mergeCell ref="BL154:BT154"/>
    <mergeCell ref="BU154:CC154"/>
    <mergeCell ref="CD154:CL154"/>
    <mergeCell ref="CM154:CU154"/>
    <mergeCell ref="A151:AU151"/>
    <mergeCell ref="AV151:AY151"/>
    <mergeCell ref="AZ151:BE151"/>
    <mergeCell ref="BF151:BK151"/>
    <mergeCell ref="BL151:BT151"/>
    <mergeCell ref="BU151:CC151"/>
    <mergeCell ref="CD151:CL151"/>
    <mergeCell ref="CM151:CU151"/>
    <mergeCell ref="A152:AU152"/>
    <mergeCell ref="AV152:AY152"/>
    <mergeCell ref="AZ152:BE152"/>
    <mergeCell ref="BF152:BK152"/>
    <mergeCell ref="BL152:BT152"/>
    <mergeCell ref="BU152:CC152"/>
    <mergeCell ref="CD152:CL152"/>
    <mergeCell ref="CM152:CU152"/>
    <mergeCell ref="A149:AU149"/>
    <mergeCell ref="AV149:AY149"/>
    <mergeCell ref="AZ149:BE149"/>
    <mergeCell ref="BF149:BK149"/>
    <mergeCell ref="BL149:BT149"/>
    <mergeCell ref="BU149:CC149"/>
    <mergeCell ref="CD149:CL149"/>
    <mergeCell ref="CM149:CU149"/>
    <mergeCell ref="A150:AU150"/>
    <mergeCell ref="AV150:AY150"/>
    <mergeCell ref="AZ150:BE150"/>
    <mergeCell ref="BF150:BK150"/>
    <mergeCell ref="BL150:BT150"/>
    <mergeCell ref="BU150:CC150"/>
    <mergeCell ref="CD150:CL150"/>
    <mergeCell ref="CM150:CU150"/>
    <mergeCell ref="A147:AU147"/>
    <mergeCell ref="AV147:AY147"/>
    <mergeCell ref="AZ147:BE147"/>
    <mergeCell ref="BF147:BK147"/>
    <mergeCell ref="BL147:BT147"/>
    <mergeCell ref="BU147:CC147"/>
    <mergeCell ref="CD147:CL147"/>
    <mergeCell ref="CM147:CU147"/>
    <mergeCell ref="A148:AU148"/>
    <mergeCell ref="AV148:AY148"/>
    <mergeCell ref="AZ148:BE148"/>
    <mergeCell ref="BF148:BK148"/>
    <mergeCell ref="BL148:BT148"/>
    <mergeCell ref="BU148:CC148"/>
    <mergeCell ref="CD148:CL148"/>
    <mergeCell ref="CM148:CU148"/>
    <mergeCell ref="A145:AU145"/>
    <mergeCell ref="AV145:AY145"/>
    <mergeCell ref="AZ145:BE145"/>
    <mergeCell ref="BF145:BK145"/>
    <mergeCell ref="BL145:BT145"/>
    <mergeCell ref="BU145:CC145"/>
    <mergeCell ref="CD145:CL145"/>
    <mergeCell ref="CM145:CU145"/>
    <mergeCell ref="A146:AU146"/>
    <mergeCell ref="AV146:AY146"/>
    <mergeCell ref="AZ146:BE146"/>
    <mergeCell ref="BF146:BK146"/>
    <mergeCell ref="BL146:BT146"/>
    <mergeCell ref="BU146:CC146"/>
    <mergeCell ref="CD146:CL146"/>
    <mergeCell ref="CM146:CU146"/>
    <mergeCell ref="A143:AU143"/>
    <mergeCell ref="AV143:AY143"/>
    <mergeCell ref="AZ143:BE143"/>
    <mergeCell ref="BF143:BK143"/>
    <mergeCell ref="BL143:BT143"/>
    <mergeCell ref="BU143:CC143"/>
    <mergeCell ref="CD143:CL143"/>
    <mergeCell ref="CM143:CU143"/>
    <mergeCell ref="A144:AU144"/>
    <mergeCell ref="AV144:AY144"/>
    <mergeCell ref="AZ144:BE144"/>
    <mergeCell ref="BF144:BK144"/>
    <mergeCell ref="BL144:BT144"/>
    <mergeCell ref="BU144:CC144"/>
    <mergeCell ref="CD144:CL144"/>
    <mergeCell ref="CM144:CU144"/>
    <mergeCell ref="A140:AU140"/>
    <mergeCell ref="AV140:AY140"/>
    <mergeCell ref="AZ140:BE140"/>
    <mergeCell ref="BF140:BK140"/>
    <mergeCell ref="BL140:BT140"/>
    <mergeCell ref="BU140:CC140"/>
    <mergeCell ref="CD140:CL140"/>
    <mergeCell ref="CM140:CU140"/>
    <mergeCell ref="A141:AU141"/>
    <mergeCell ref="AV141:AY142"/>
    <mergeCell ref="AZ141:BE142"/>
    <mergeCell ref="BF141:BK142"/>
    <mergeCell ref="BL141:BT142"/>
    <mergeCell ref="BU141:CC142"/>
    <mergeCell ref="CD141:CL142"/>
    <mergeCell ref="CM141:CU142"/>
    <mergeCell ref="A142:AU142"/>
    <mergeCell ref="A138:AU138"/>
    <mergeCell ref="AV138:AY139"/>
    <mergeCell ref="AZ138:BE139"/>
    <mergeCell ref="BF138:BK139"/>
    <mergeCell ref="BL138:BT139"/>
    <mergeCell ref="BU138:CC139"/>
    <mergeCell ref="CD138:CL139"/>
    <mergeCell ref="CM138:CU139"/>
    <mergeCell ref="A139:AU139"/>
    <mergeCell ref="A136:AU136"/>
    <mergeCell ref="AV136:AY137"/>
    <mergeCell ref="AZ136:BE137"/>
    <mergeCell ref="BF136:BK137"/>
    <mergeCell ref="BL136:BT137"/>
    <mergeCell ref="BU136:CC137"/>
    <mergeCell ref="CD136:CL137"/>
    <mergeCell ref="CM136:CU137"/>
    <mergeCell ref="A137:AU137"/>
    <mergeCell ref="A134:AU134"/>
    <mergeCell ref="AV134:AY135"/>
    <mergeCell ref="AZ134:BE135"/>
    <mergeCell ref="BF134:BK135"/>
    <mergeCell ref="BL134:BT135"/>
    <mergeCell ref="BU134:CC135"/>
    <mergeCell ref="CD134:CL135"/>
    <mergeCell ref="CM134:CU135"/>
    <mergeCell ref="A135:AU135"/>
    <mergeCell ref="A131:AU131"/>
    <mergeCell ref="AV131:AY131"/>
    <mergeCell ref="AZ131:BE131"/>
    <mergeCell ref="BF131:BK131"/>
    <mergeCell ref="BL131:BT131"/>
    <mergeCell ref="BU131:CC131"/>
    <mergeCell ref="CD131:CL131"/>
    <mergeCell ref="CM131:CU131"/>
    <mergeCell ref="A132:AU132"/>
    <mergeCell ref="AV132:AY133"/>
    <mergeCell ref="AZ132:BE133"/>
    <mergeCell ref="BF132:BK133"/>
    <mergeCell ref="BL132:BT133"/>
    <mergeCell ref="BU132:CC133"/>
    <mergeCell ref="CD132:CL133"/>
    <mergeCell ref="CM132:CU133"/>
    <mergeCell ref="A133:AU133"/>
    <mergeCell ref="A128:AU128"/>
    <mergeCell ref="AV128:AY128"/>
    <mergeCell ref="AZ128:BE128"/>
    <mergeCell ref="BF128:BK128"/>
    <mergeCell ref="BL128:BT128"/>
    <mergeCell ref="BU128:CC128"/>
    <mergeCell ref="CD128:CL128"/>
    <mergeCell ref="CM128:CU128"/>
    <mergeCell ref="A129:AU129"/>
    <mergeCell ref="AV129:AY130"/>
    <mergeCell ref="AZ129:BE130"/>
    <mergeCell ref="BF129:BK130"/>
    <mergeCell ref="BL129:BT130"/>
    <mergeCell ref="BU129:CC130"/>
    <mergeCell ref="CD129:CL130"/>
    <mergeCell ref="CM129:CU130"/>
    <mergeCell ref="A130:AU130"/>
    <mergeCell ref="A125:AU125"/>
    <mergeCell ref="AV125:AY125"/>
    <mergeCell ref="AZ125:BE125"/>
    <mergeCell ref="BF125:BK125"/>
    <mergeCell ref="BL125:BT125"/>
    <mergeCell ref="BU125:CC125"/>
    <mergeCell ref="CD125:CL125"/>
    <mergeCell ref="CM125:CU125"/>
    <mergeCell ref="A126:AU126"/>
    <mergeCell ref="AV126:AY127"/>
    <mergeCell ref="AZ126:BE127"/>
    <mergeCell ref="BF126:BK127"/>
    <mergeCell ref="BL126:BT127"/>
    <mergeCell ref="BU126:CC127"/>
    <mergeCell ref="CD126:CL127"/>
    <mergeCell ref="CM126:CU127"/>
    <mergeCell ref="A127:AU127"/>
    <mergeCell ref="A122:AU122"/>
    <mergeCell ref="AV122:AY122"/>
    <mergeCell ref="AZ122:BE122"/>
    <mergeCell ref="BF122:BK122"/>
    <mergeCell ref="BL122:BT122"/>
    <mergeCell ref="BU122:CC122"/>
    <mergeCell ref="CD122:CL122"/>
    <mergeCell ref="CM122:CU122"/>
    <mergeCell ref="A123:AU123"/>
    <mergeCell ref="AV123:AY124"/>
    <mergeCell ref="AZ123:BE124"/>
    <mergeCell ref="BF123:BK124"/>
    <mergeCell ref="BL123:BT124"/>
    <mergeCell ref="BU123:CC124"/>
    <mergeCell ref="CD123:CL124"/>
    <mergeCell ref="CM123:CU124"/>
    <mergeCell ref="A124:AU124"/>
    <mergeCell ref="A120:AU120"/>
    <mergeCell ref="AV120:AY120"/>
    <mergeCell ref="AZ120:BE120"/>
    <mergeCell ref="BF120:BK120"/>
    <mergeCell ref="BL120:BT120"/>
    <mergeCell ref="BU120:CC120"/>
    <mergeCell ref="CD120:CL120"/>
    <mergeCell ref="CM120:CU120"/>
    <mergeCell ref="A121:AU121"/>
    <mergeCell ref="AV121:AY121"/>
    <mergeCell ref="AZ121:BE121"/>
    <mergeCell ref="BF121:BK121"/>
    <mergeCell ref="BL121:BT121"/>
    <mergeCell ref="BU121:CC121"/>
    <mergeCell ref="CD121:CL121"/>
    <mergeCell ref="CM121:CU121"/>
    <mergeCell ref="A118:AU118"/>
    <mergeCell ref="AV118:AY118"/>
    <mergeCell ref="AZ118:BE118"/>
    <mergeCell ref="BF118:BK118"/>
    <mergeCell ref="BL118:BT118"/>
    <mergeCell ref="BU118:CC118"/>
    <mergeCell ref="CD118:CL118"/>
    <mergeCell ref="CM118:CU118"/>
    <mergeCell ref="A119:AU119"/>
    <mergeCell ref="AV119:AY119"/>
    <mergeCell ref="AZ119:BE119"/>
    <mergeCell ref="BF119:BK119"/>
    <mergeCell ref="BL119:BT119"/>
    <mergeCell ref="BU119:CC119"/>
    <mergeCell ref="CD119:CL119"/>
    <mergeCell ref="CM119:CU119"/>
    <mergeCell ref="A116:AU116"/>
    <mergeCell ref="AV116:AY116"/>
    <mergeCell ref="BL116:BT116"/>
    <mergeCell ref="BU116:CC116"/>
    <mergeCell ref="CD116:CL116"/>
    <mergeCell ref="CM116:CU116"/>
    <mergeCell ref="A117:AU117"/>
    <mergeCell ref="AV117:AY117"/>
    <mergeCell ref="BF117:BK117"/>
    <mergeCell ref="BL117:BT117"/>
    <mergeCell ref="BU117:CC117"/>
    <mergeCell ref="CD117:CL117"/>
    <mergeCell ref="CM117:CU117"/>
    <mergeCell ref="A113:AU113"/>
    <mergeCell ref="AV113:AY113"/>
    <mergeCell ref="BL113:BT113"/>
    <mergeCell ref="BU113:CC113"/>
    <mergeCell ref="CD113:CL113"/>
    <mergeCell ref="CM113:CU113"/>
    <mergeCell ref="A114:AU114"/>
    <mergeCell ref="AV114:AY115"/>
    <mergeCell ref="AZ114:BE115"/>
    <mergeCell ref="BF114:BK115"/>
    <mergeCell ref="BL114:BT115"/>
    <mergeCell ref="BU114:CC115"/>
    <mergeCell ref="CD114:CL115"/>
    <mergeCell ref="CM114:CU115"/>
    <mergeCell ref="A115:AU115"/>
    <mergeCell ref="A110:AU110"/>
    <mergeCell ref="AV110:AY110"/>
    <mergeCell ref="AZ110:BE110"/>
    <mergeCell ref="BF110:BK110"/>
    <mergeCell ref="BL110:BT110"/>
    <mergeCell ref="BU110:CC110"/>
    <mergeCell ref="CD110:CL110"/>
    <mergeCell ref="CM110:CU110"/>
    <mergeCell ref="A111:AU111"/>
    <mergeCell ref="AV111:AY112"/>
    <mergeCell ref="AZ111:BE112"/>
    <mergeCell ref="BF111:BK112"/>
    <mergeCell ref="BL111:BT112"/>
    <mergeCell ref="BU111:CC112"/>
    <mergeCell ref="CD111:CL112"/>
    <mergeCell ref="CM111:CU112"/>
    <mergeCell ref="A112:AU112"/>
    <mergeCell ref="A108:AU108"/>
    <mergeCell ref="AV108:AY109"/>
    <mergeCell ref="AZ108:BE109"/>
    <mergeCell ref="BF108:BK109"/>
    <mergeCell ref="BL108:BT109"/>
    <mergeCell ref="BU108:CC109"/>
    <mergeCell ref="CD108:CL109"/>
    <mergeCell ref="CM108:CU109"/>
    <mergeCell ref="A109:AU109"/>
    <mergeCell ref="A105:AU105"/>
    <mergeCell ref="AV105:AY107"/>
    <mergeCell ref="AZ105:BE107"/>
    <mergeCell ref="BF105:BK107"/>
    <mergeCell ref="BL105:BT107"/>
    <mergeCell ref="BU105:CC107"/>
    <mergeCell ref="CD105:CL107"/>
    <mergeCell ref="CM105:CU107"/>
    <mergeCell ref="A106:AU106"/>
    <mergeCell ref="A107:AU107"/>
    <mergeCell ref="A102:AU102"/>
    <mergeCell ref="AV102:AY102"/>
    <mergeCell ref="AZ102:BE102"/>
    <mergeCell ref="BF102:BK102"/>
    <mergeCell ref="BL102:BT102"/>
    <mergeCell ref="BU102:CC102"/>
    <mergeCell ref="CD102:CL102"/>
    <mergeCell ref="CM102:CU102"/>
    <mergeCell ref="A103:AU103"/>
    <mergeCell ref="AV103:AY104"/>
    <mergeCell ref="AZ103:BE104"/>
    <mergeCell ref="BF103:BK104"/>
    <mergeCell ref="BL103:BT104"/>
    <mergeCell ref="BU103:CC104"/>
    <mergeCell ref="CD103:CL104"/>
    <mergeCell ref="CM103:CU104"/>
    <mergeCell ref="A104:AU104"/>
    <mergeCell ref="A99:AU99"/>
    <mergeCell ref="AV99:AY101"/>
    <mergeCell ref="AZ99:BE101"/>
    <mergeCell ref="BF99:BK101"/>
    <mergeCell ref="BL99:BT101"/>
    <mergeCell ref="BU99:CC101"/>
    <mergeCell ref="CD99:CL101"/>
    <mergeCell ref="CM99:CU101"/>
    <mergeCell ref="A100:AU100"/>
    <mergeCell ref="A101:AU101"/>
    <mergeCell ref="A96:AU96"/>
    <mergeCell ref="AV96:AY98"/>
    <mergeCell ref="AZ96:BE98"/>
    <mergeCell ref="BF96:BK98"/>
    <mergeCell ref="BL96:BT98"/>
    <mergeCell ref="BU96:CC98"/>
    <mergeCell ref="CD96:CL98"/>
    <mergeCell ref="CM96:CU98"/>
    <mergeCell ref="A97:AU97"/>
    <mergeCell ref="A98:AU98"/>
    <mergeCell ref="A94:AU94"/>
    <mergeCell ref="AV94:AY94"/>
    <mergeCell ref="AZ94:BE94"/>
    <mergeCell ref="BF94:BK94"/>
    <mergeCell ref="BL94:BT94"/>
    <mergeCell ref="BU94:CC94"/>
    <mergeCell ref="CD94:CL94"/>
    <mergeCell ref="CM94:CU94"/>
    <mergeCell ref="A95:AU95"/>
    <mergeCell ref="AV95:AY95"/>
    <mergeCell ref="AZ95:BE95"/>
    <mergeCell ref="BF95:BK95"/>
    <mergeCell ref="BL95:BT95"/>
    <mergeCell ref="BU95:CC95"/>
    <mergeCell ref="CD95:CL95"/>
    <mergeCell ref="CM95:CU95"/>
    <mergeCell ref="A92:AU92"/>
    <mergeCell ref="AV92:AY93"/>
    <mergeCell ref="AZ92:BE93"/>
    <mergeCell ref="BF92:BK93"/>
    <mergeCell ref="BL92:BT93"/>
    <mergeCell ref="BU92:CC93"/>
    <mergeCell ref="CD92:CL93"/>
    <mergeCell ref="CM92:CU93"/>
    <mergeCell ref="A93:AU93"/>
    <mergeCell ref="A90:AU90"/>
    <mergeCell ref="AV90:AY91"/>
    <mergeCell ref="AZ90:BE91"/>
    <mergeCell ref="BF90:BK91"/>
    <mergeCell ref="BL90:BT91"/>
    <mergeCell ref="BU90:CC91"/>
    <mergeCell ref="CD90:CL91"/>
    <mergeCell ref="CM90:CU91"/>
    <mergeCell ref="A91:AU91"/>
    <mergeCell ref="A88:AU88"/>
    <mergeCell ref="AV88:AY89"/>
    <mergeCell ref="AZ88:BE89"/>
    <mergeCell ref="BF88:BK89"/>
    <mergeCell ref="BL88:BT89"/>
    <mergeCell ref="BU88:CC89"/>
    <mergeCell ref="CD88:CL89"/>
    <mergeCell ref="CM88:CU89"/>
    <mergeCell ref="A89:AU89"/>
    <mergeCell ref="A85:AU85"/>
    <mergeCell ref="AV85:AY85"/>
    <mergeCell ref="AZ85:BE85"/>
    <mergeCell ref="BF85:BK85"/>
    <mergeCell ref="BL85:BT85"/>
    <mergeCell ref="BU85:CC85"/>
    <mergeCell ref="CD85:CL85"/>
    <mergeCell ref="CM85:CU85"/>
    <mergeCell ref="A86:AU86"/>
    <mergeCell ref="AV86:AY87"/>
    <mergeCell ref="AZ86:BE87"/>
    <mergeCell ref="BF86:BK87"/>
    <mergeCell ref="BL86:BT87"/>
    <mergeCell ref="BU86:CC87"/>
    <mergeCell ref="CD86:CL87"/>
    <mergeCell ref="CM86:CU87"/>
    <mergeCell ref="A87:AU87"/>
    <mergeCell ref="A83:AU83"/>
    <mergeCell ref="AV83:AY84"/>
    <mergeCell ref="AZ83:BE84"/>
    <mergeCell ref="BF83:BK84"/>
    <mergeCell ref="BL83:BT84"/>
    <mergeCell ref="BU83:CC84"/>
    <mergeCell ref="CD83:CL84"/>
    <mergeCell ref="CM83:CU84"/>
    <mergeCell ref="A84:AU84"/>
    <mergeCell ref="A81:AU81"/>
    <mergeCell ref="AV81:AY82"/>
    <mergeCell ref="AZ81:BE82"/>
    <mergeCell ref="BF81:BK82"/>
    <mergeCell ref="BL81:BT82"/>
    <mergeCell ref="BU81:CC82"/>
    <mergeCell ref="CD81:CL82"/>
    <mergeCell ref="CM81:CU82"/>
    <mergeCell ref="A82:AU82"/>
    <mergeCell ref="A79:AU79"/>
    <mergeCell ref="AV79:AY80"/>
    <mergeCell ref="AZ79:BE80"/>
    <mergeCell ref="BF79:BK80"/>
    <mergeCell ref="BL79:BT80"/>
    <mergeCell ref="BU79:CC80"/>
    <mergeCell ref="CD79:CL80"/>
    <mergeCell ref="CM79:CU80"/>
    <mergeCell ref="A80:AU80"/>
    <mergeCell ref="CM77:CU77"/>
    <mergeCell ref="A78:AU78"/>
    <mergeCell ref="AV78:AY78"/>
    <mergeCell ref="AZ78:BE78"/>
    <mergeCell ref="BF78:BK78"/>
    <mergeCell ref="BL78:BT78"/>
    <mergeCell ref="BU78:CC78"/>
    <mergeCell ref="CD78:CL78"/>
    <mergeCell ref="CM78:CU78"/>
    <mergeCell ref="A76:AU76"/>
    <mergeCell ref="AV76:AY76"/>
    <mergeCell ref="AZ76:BE76"/>
    <mergeCell ref="BF76:BK76"/>
    <mergeCell ref="BL76:BT76"/>
    <mergeCell ref="BU76:CC76"/>
    <mergeCell ref="CD76:CL76"/>
    <mergeCell ref="A77:AU77"/>
    <mergeCell ref="AV77:AY77"/>
    <mergeCell ref="AZ77:BE77"/>
    <mergeCell ref="BF77:BK77"/>
    <mergeCell ref="BL77:BT77"/>
    <mergeCell ref="BU77:CC77"/>
    <mergeCell ref="CD77:CL77"/>
    <mergeCell ref="A74:AU74"/>
    <mergeCell ref="AV74:AY75"/>
    <mergeCell ref="AZ74:BE75"/>
    <mergeCell ref="BF74:BK75"/>
    <mergeCell ref="BL74:BT75"/>
    <mergeCell ref="BU74:CC75"/>
    <mergeCell ref="CD74:CL75"/>
    <mergeCell ref="CM74:CU75"/>
    <mergeCell ref="A75:AU75"/>
    <mergeCell ref="A72:AU72"/>
    <mergeCell ref="AV72:AY73"/>
    <mergeCell ref="AZ72:BE73"/>
    <mergeCell ref="BF72:BK73"/>
    <mergeCell ref="BL72:BT73"/>
    <mergeCell ref="BU72:CC73"/>
    <mergeCell ref="CD72:CL73"/>
    <mergeCell ref="CM72:CU73"/>
    <mergeCell ref="A73:AU73"/>
    <mergeCell ref="A70:AU70"/>
    <mergeCell ref="AV70:AY70"/>
    <mergeCell ref="AZ70:BE70"/>
    <mergeCell ref="BF70:BK70"/>
    <mergeCell ref="BL70:BT70"/>
    <mergeCell ref="BU70:CC70"/>
    <mergeCell ref="CD70:CL70"/>
    <mergeCell ref="CM70:CU70"/>
    <mergeCell ref="A71:AU71"/>
    <mergeCell ref="AV71:AY71"/>
    <mergeCell ref="AZ71:BE71"/>
    <mergeCell ref="BF71:BK71"/>
    <mergeCell ref="BL71:BT71"/>
    <mergeCell ref="BU71:CC71"/>
    <mergeCell ref="CD71:CL71"/>
    <mergeCell ref="CM71:CU71"/>
    <mergeCell ref="A67:AU67"/>
    <mergeCell ref="AV67:AY69"/>
    <mergeCell ref="AZ67:BE69"/>
    <mergeCell ref="BF67:BK69"/>
    <mergeCell ref="BL67:BT69"/>
    <mergeCell ref="BU67:CC69"/>
    <mergeCell ref="CD67:CL69"/>
    <mergeCell ref="CM67:CU69"/>
    <mergeCell ref="A68:AU68"/>
    <mergeCell ref="A69:AU69"/>
    <mergeCell ref="A65:AU65"/>
    <mergeCell ref="AV65:AY65"/>
    <mergeCell ref="AZ65:BE65"/>
    <mergeCell ref="BF65:BK65"/>
    <mergeCell ref="BL65:BT65"/>
    <mergeCell ref="BU65:CC65"/>
    <mergeCell ref="CD65:CL65"/>
    <mergeCell ref="CM65:CU65"/>
    <mergeCell ref="A66:AU66"/>
    <mergeCell ref="AV66:AY66"/>
    <mergeCell ref="AZ66:BE66"/>
    <mergeCell ref="BF66:BK66"/>
    <mergeCell ref="BL66:BT66"/>
    <mergeCell ref="BU66:CC66"/>
    <mergeCell ref="CD66:CL66"/>
    <mergeCell ref="CM66:CU66"/>
    <mergeCell ref="A62:AU62"/>
    <mergeCell ref="AV62:AY62"/>
    <mergeCell ref="AZ62:BE62"/>
    <mergeCell ref="BF62:BK62"/>
    <mergeCell ref="BL62:BT62"/>
    <mergeCell ref="BU62:CC62"/>
    <mergeCell ref="CD62:CL62"/>
    <mergeCell ref="CM62:CU62"/>
    <mergeCell ref="A63:AU63"/>
    <mergeCell ref="AV63:AY64"/>
    <mergeCell ref="AZ63:BE64"/>
    <mergeCell ref="BF63:BK64"/>
    <mergeCell ref="BL63:BT64"/>
    <mergeCell ref="BU63:CC64"/>
    <mergeCell ref="CD63:CL64"/>
    <mergeCell ref="CM63:CU64"/>
    <mergeCell ref="A64:AU64"/>
    <mergeCell ref="A60:AU60"/>
    <mergeCell ref="AV60:AY60"/>
    <mergeCell ref="AZ60:BE60"/>
    <mergeCell ref="BF60:BK60"/>
    <mergeCell ref="BL60:BT60"/>
    <mergeCell ref="BU60:CC60"/>
    <mergeCell ref="CD60:CL60"/>
    <mergeCell ref="CM60:CU60"/>
    <mergeCell ref="A61:AU61"/>
    <mergeCell ref="AV61:AY61"/>
    <mergeCell ref="AZ61:BE61"/>
    <mergeCell ref="BF61:BK61"/>
    <mergeCell ref="BL61:BT61"/>
    <mergeCell ref="BU61:CC61"/>
    <mergeCell ref="CD61:CL61"/>
    <mergeCell ref="CM61:CU61"/>
    <mergeCell ref="A57:AU57"/>
    <mergeCell ref="AV57:AY57"/>
    <mergeCell ref="AZ57:BE57"/>
    <mergeCell ref="BF57:BK57"/>
    <mergeCell ref="BL57:BT57"/>
    <mergeCell ref="BU57:CC57"/>
    <mergeCell ref="CD57:CL57"/>
    <mergeCell ref="CM57:CU57"/>
    <mergeCell ref="A58:AU58"/>
    <mergeCell ref="AV58:AY59"/>
    <mergeCell ref="AZ58:BE59"/>
    <mergeCell ref="BF58:BK59"/>
    <mergeCell ref="BL58:BT59"/>
    <mergeCell ref="BU58:CC59"/>
    <mergeCell ref="CD58:CL59"/>
    <mergeCell ref="CM58:CU59"/>
    <mergeCell ref="A59:AU59"/>
    <mergeCell ref="A54:AU54"/>
    <mergeCell ref="AV54:AY54"/>
    <mergeCell ref="AZ54:BE54"/>
    <mergeCell ref="BF54:BK54"/>
    <mergeCell ref="BL54:BT54"/>
    <mergeCell ref="BU54:CC54"/>
    <mergeCell ref="CD54:CL54"/>
    <mergeCell ref="CM54:CU54"/>
    <mergeCell ref="A55:AU55"/>
    <mergeCell ref="AV55:AY56"/>
    <mergeCell ref="AZ55:BE56"/>
    <mergeCell ref="BF55:BK56"/>
    <mergeCell ref="BL55:BT56"/>
    <mergeCell ref="BU55:CC56"/>
    <mergeCell ref="CD55:CL56"/>
    <mergeCell ref="CM55:CU56"/>
    <mergeCell ref="A56:AU56"/>
    <mergeCell ref="A52:AU52"/>
    <mergeCell ref="AV52:AY53"/>
    <mergeCell ref="AZ52:BE53"/>
    <mergeCell ref="BF52:BK53"/>
    <mergeCell ref="BL52:BT53"/>
    <mergeCell ref="BU52:CC53"/>
    <mergeCell ref="CD52:CL53"/>
    <mergeCell ref="CM52:CU53"/>
    <mergeCell ref="A53:AU53"/>
    <mergeCell ref="A50:AU50"/>
    <mergeCell ref="AV50:AY50"/>
    <mergeCell ref="AZ50:BE50"/>
    <mergeCell ref="BF50:BK50"/>
    <mergeCell ref="BL50:BT50"/>
    <mergeCell ref="BU50:CC50"/>
    <mergeCell ref="CD50:CL50"/>
    <mergeCell ref="CM50:CU50"/>
    <mergeCell ref="A51:AU51"/>
    <mergeCell ref="AV51:AY51"/>
    <mergeCell ref="AZ51:BE51"/>
    <mergeCell ref="BF51:BK51"/>
    <mergeCell ref="BL51:BT51"/>
    <mergeCell ref="BU51:CC51"/>
    <mergeCell ref="CD51:CL51"/>
    <mergeCell ref="CM51:CU51"/>
    <mergeCell ref="A47:AU47"/>
    <mergeCell ref="AV47:AY49"/>
    <mergeCell ref="AZ47:BE49"/>
    <mergeCell ref="BF47:BK49"/>
    <mergeCell ref="BL47:BT49"/>
    <mergeCell ref="BU47:CC49"/>
    <mergeCell ref="CD47:CL49"/>
    <mergeCell ref="CM47:CU49"/>
    <mergeCell ref="A48:AU48"/>
    <mergeCell ref="A49:AU49"/>
    <mergeCell ref="A43:AU43"/>
    <mergeCell ref="AV43:AY46"/>
    <mergeCell ref="AZ43:BE46"/>
    <mergeCell ref="BF43:BK46"/>
    <mergeCell ref="BL43:BT46"/>
    <mergeCell ref="BU43:CC46"/>
    <mergeCell ref="CD43:CL46"/>
    <mergeCell ref="CM43:CU46"/>
    <mergeCell ref="A44:AU44"/>
    <mergeCell ref="A45:AU45"/>
    <mergeCell ref="A46:AU46"/>
    <mergeCell ref="A41:AU41"/>
    <mergeCell ref="AV41:AY41"/>
    <mergeCell ref="AZ41:BE41"/>
    <mergeCell ref="BF41:BK41"/>
    <mergeCell ref="BL41:BT41"/>
    <mergeCell ref="BU41:CC41"/>
    <mergeCell ref="CD41:CL41"/>
    <mergeCell ref="CM41:CU41"/>
    <mergeCell ref="A42:AU42"/>
    <mergeCell ref="AV42:AY42"/>
    <mergeCell ref="AZ42:BE42"/>
    <mergeCell ref="BF42:BK42"/>
    <mergeCell ref="BL42:BT42"/>
    <mergeCell ref="BU42:CC42"/>
    <mergeCell ref="CD42:CL42"/>
    <mergeCell ref="CM42:CU42"/>
    <mergeCell ref="A39:AU39"/>
    <mergeCell ref="AV39:AY40"/>
    <mergeCell ref="AZ39:BE40"/>
    <mergeCell ref="BF39:BK40"/>
    <mergeCell ref="BL39:BT40"/>
    <mergeCell ref="BU39:CC40"/>
    <mergeCell ref="CD39:CL40"/>
    <mergeCell ref="CM39:CU40"/>
    <mergeCell ref="A40:AU40"/>
    <mergeCell ref="A37:AU37"/>
    <mergeCell ref="AV37:AY37"/>
    <mergeCell ref="AZ37:BE37"/>
    <mergeCell ref="BF37:BK37"/>
    <mergeCell ref="BL37:BT37"/>
    <mergeCell ref="BU37:CC37"/>
    <mergeCell ref="CD37:CL37"/>
    <mergeCell ref="CM37:CU37"/>
    <mergeCell ref="A38:AU38"/>
    <mergeCell ref="AV38:AY38"/>
    <mergeCell ref="AZ38:BE38"/>
    <mergeCell ref="BF38:BK38"/>
    <mergeCell ref="BL38:BT38"/>
    <mergeCell ref="BU38:CC38"/>
    <mergeCell ref="CD38:CL38"/>
    <mergeCell ref="CM38:CU38"/>
    <mergeCell ref="A35:AU35"/>
    <mergeCell ref="AV35:AY35"/>
    <mergeCell ref="AZ35:BE35"/>
    <mergeCell ref="BF35:BK35"/>
    <mergeCell ref="BL35:BT35"/>
    <mergeCell ref="BU35:CC35"/>
    <mergeCell ref="CD35:CL35"/>
    <mergeCell ref="CM35:CU35"/>
    <mergeCell ref="A36:AU36"/>
    <mergeCell ref="AV36:AY36"/>
    <mergeCell ref="AZ36:BE36"/>
    <mergeCell ref="BF36:BK36"/>
    <mergeCell ref="BL36:BT36"/>
    <mergeCell ref="BU36:CC36"/>
    <mergeCell ref="CD36:CL36"/>
    <mergeCell ref="CM36:CU36"/>
    <mergeCell ref="A33:AU33"/>
    <mergeCell ref="AV33:AY33"/>
    <mergeCell ref="AZ33:BE33"/>
    <mergeCell ref="BF33:BK33"/>
    <mergeCell ref="BL33:BT33"/>
    <mergeCell ref="BU33:CC33"/>
    <mergeCell ref="CD33:CL33"/>
    <mergeCell ref="CM33:CU33"/>
    <mergeCell ref="A34:AU34"/>
    <mergeCell ref="AV34:AY34"/>
    <mergeCell ref="AZ34:BE34"/>
    <mergeCell ref="BF34:BK34"/>
    <mergeCell ref="BL34:BT34"/>
    <mergeCell ref="BU34:CC34"/>
    <mergeCell ref="CD34:CL34"/>
    <mergeCell ref="CM34:CU34"/>
    <mergeCell ref="A31:AU31"/>
    <mergeCell ref="AV31:AY31"/>
    <mergeCell ref="AZ31:BE31"/>
    <mergeCell ref="BF31:BK31"/>
    <mergeCell ref="BL31:BT31"/>
    <mergeCell ref="BU31:CC31"/>
    <mergeCell ref="CD31:CL31"/>
    <mergeCell ref="CM31:CU31"/>
    <mergeCell ref="A32:AU32"/>
    <mergeCell ref="AV32:AY32"/>
    <mergeCell ref="AZ32:BE32"/>
    <mergeCell ref="BF32:BK32"/>
    <mergeCell ref="BL32:BT32"/>
    <mergeCell ref="BU32:CC32"/>
    <mergeCell ref="CD32:CL32"/>
    <mergeCell ref="CM32:CU32"/>
    <mergeCell ref="A29:AU29"/>
    <mergeCell ref="AV29:AY29"/>
    <mergeCell ref="AZ29:BE29"/>
    <mergeCell ref="BF29:BK29"/>
    <mergeCell ref="BL29:CU29"/>
    <mergeCell ref="A30:AU30"/>
    <mergeCell ref="AV30:AY30"/>
    <mergeCell ref="AZ30:BE30"/>
    <mergeCell ref="BF30:BK30"/>
    <mergeCell ref="BL30:BT30"/>
    <mergeCell ref="BU30:CC30"/>
    <mergeCell ref="CD30:CL30"/>
    <mergeCell ref="CM30:CU30"/>
    <mergeCell ref="CH20:CU20"/>
    <mergeCell ref="U21:BS21"/>
    <mergeCell ref="CH21:CU21"/>
    <mergeCell ref="CH22:CU22"/>
    <mergeCell ref="CH23:CU23"/>
    <mergeCell ref="I24:CB24"/>
    <mergeCell ref="CH24:CU24"/>
    <mergeCell ref="CH25:CU25"/>
    <mergeCell ref="A27:CU27"/>
    <mergeCell ref="AJ17:AL17"/>
    <mergeCell ref="BE17:BG17"/>
    <mergeCell ref="BK17:BM17"/>
    <mergeCell ref="CH17:CU18"/>
    <mergeCell ref="AN19:AP19"/>
    <mergeCell ref="AS19:BC19"/>
    <mergeCell ref="BD19:BE19"/>
    <mergeCell ref="BF19:BH19"/>
    <mergeCell ref="CH19:CU19"/>
    <mergeCell ref="BQ12:CA12"/>
    <mergeCell ref="CC12:CU12"/>
    <mergeCell ref="BQ13:CA13"/>
    <mergeCell ref="CC13:CU13"/>
    <mergeCell ref="BR14:BT14"/>
    <mergeCell ref="BW14:CG14"/>
    <mergeCell ref="CH14:CI14"/>
    <mergeCell ref="CJ14:CL14"/>
    <mergeCell ref="BO16:BQ16"/>
    <mergeCell ref="BT2:CU2"/>
    <mergeCell ref="BT3:CU3"/>
    <mergeCell ref="BT4:CU4"/>
    <mergeCell ref="CL5:CU5"/>
    <mergeCell ref="BQ7:CU7"/>
    <mergeCell ref="BQ8:CU8"/>
    <mergeCell ref="BQ9:CU9"/>
    <mergeCell ref="BQ10:CU10"/>
    <mergeCell ref="BQ11:CU11"/>
  </mergeCells>
  <pageMargins left="0.39374999999999999" right="0.39374999999999999" top="0.78749999999999998" bottom="0.39374999999999999" header="0.27569444444444402" footer="0.51180555555555496"/>
  <pageSetup paperSize="9" scale="60" orientation="portrait" r:id="rId1"/>
  <headerFooter>
    <oddHeader>&amp;L&amp;"Arial,Обычный"&amp;6Подготовлено с использованием системы ГАРАНТ</oddHeader>
  </headerFooter>
  <rowBreaks count="1" manualBreakCount="1">
    <brk id="9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66FF"/>
    <pageSetUpPr fitToPage="1"/>
  </sheetPr>
  <dimension ref="A1:AMJ73"/>
  <sheetViews>
    <sheetView tabSelected="1" zoomScaleNormal="100" workbookViewId="0">
      <selection activeCell="BP57" sqref="BP57:BW57"/>
    </sheetView>
  </sheetViews>
  <sheetFormatPr defaultColWidth="1.42578125" defaultRowHeight="12.75" x14ac:dyDescent="0.2"/>
  <cols>
    <col min="1" max="74" width="1.42578125" style="1"/>
    <col min="75" max="75" width="5.7109375" style="1" customWidth="1"/>
    <col min="76" max="82" width="1.42578125" style="1"/>
    <col min="83" max="83" width="4.85546875" style="1" customWidth="1"/>
    <col min="84" max="90" width="1.42578125" style="1"/>
    <col min="91" max="91" width="5.28515625" style="1" customWidth="1"/>
    <col min="92" max="1024" width="1.42578125" style="1"/>
  </cols>
  <sheetData>
    <row r="1" spans="1:99" ht="12.75" customHeight="1" x14ac:dyDescent="0.2">
      <c r="A1" s="70" t="s">
        <v>316</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3" spans="1:99" s="18" customFormat="1" ht="12" customHeight="1" x14ac:dyDescent="0.2">
      <c r="A3" s="151" t="s">
        <v>317</v>
      </c>
      <c r="B3" s="151"/>
      <c r="C3" s="151"/>
      <c r="D3" s="151"/>
      <c r="E3" s="151"/>
      <c r="F3" s="151" t="s">
        <v>43</v>
      </c>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2" t="s">
        <v>318</v>
      </c>
      <c r="BE3" s="152"/>
      <c r="BF3" s="152"/>
      <c r="BG3" s="152"/>
      <c r="BH3" s="152"/>
      <c r="BI3" s="152"/>
      <c r="BJ3" s="152" t="s">
        <v>319</v>
      </c>
      <c r="BK3" s="152"/>
      <c r="BL3" s="152"/>
      <c r="BM3" s="152"/>
      <c r="BN3" s="152"/>
      <c r="BO3" s="152"/>
      <c r="BP3" s="153" t="s">
        <v>47</v>
      </c>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row>
    <row r="4" spans="1:99" s="18" customFormat="1" ht="12" customHeight="1" x14ac:dyDescent="0.2">
      <c r="A4" s="154" t="s">
        <v>320</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5" t="s">
        <v>321</v>
      </c>
      <c r="BE4" s="155"/>
      <c r="BF4" s="155"/>
      <c r="BG4" s="155"/>
      <c r="BH4" s="155"/>
      <c r="BI4" s="155"/>
      <c r="BJ4" s="155" t="s">
        <v>322</v>
      </c>
      <c r="BK4" s="155"/>
      <c r="BL4" s="155"/>
      <c r="BM4" s="155"/>
      <c r="BN4" s="155"/>
      <c r="BO4" s="155"/>
      <c r="BP4" s="155" t="s">
        <v>51</v>
      </c>
      <c r="BQ4" s="155"/>
      <c r="BR4" s="155"/>
      <c r="BS4" s="155"/>
      <c r="BT4" s="155"/>
      <c r="BU4" s="155"/>
      <c r="BV4" s="155"/>
      <c r="BW4" s="155"/>
      <c r="BX4" s="155" t="s">
        <v>52</v>
      </c>
      <c r="BY4" s="155"/>
      <c r="BZ4" s="155"/>
      <c r="CA4" s="155"/>
      <c r="CB4" s="155"/>
      <c r="CC4" s="155"/>
      <c r="CD4" s="155"/>
      <c r="CE4" s="155"/>
      <c r="CF4" s="155" t="s">
        <v>53</v>
      </c>
      <c r="CG4" s="155"/>
      <c r="CH4" s="155"/>
      <c r="CI4" s="155"/>
      <c r="CJ4" s="155"/>
      <c r="CK4" s="155"/>
      <c r="CL4" s="155"/>
      <c r="CM4" s="155"/>
      <c r="CN4" s="156" t="s">
        <v>54</v>
      </c>
      <c r="CO4" s="156"/>
      <c r="CP4" s="156"/>
      <c r="CQ4" s="156"/>
      <c r="CR4" s="156"/>
      <c r="CS4" s="156"/>
      <c r="CT4" s="156"/>
      <c r="CU4" s="156"/>
    </row>
    <row r="5" spans="1:99" s="18" customFormat="1" ht="12" customHeight="1" x14ac:dyDescent="0.2">
      <c r="A5" s="154"/>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5"/>
      <c r="BE5" s="155"/>
      <c r="BF5" s="155"/>
      <c r="BG5" s="155"/>
      <c r="BH5" s="155"/>
      <c r="BI5" s="155"/>
      <c r="BJ5" s="155" t="s">
        <v>323</v>
      </c>
      <c r="BK5" s="155"/>
      <c r="BL5" s="155"/>
      <c r="BM5" s="155"/>
      <c r="BN5" s="155"/>
      <c r="BO5" s="155"/>
      <c r="BP5" s="155" t="s">
        <v>324</v>
      </c>
      <c r="BQ5" s="155"/>
      <c r="BR5" s="155"/>
      <c r="BS5" s="155"/>
      <c r="BT5" s="155"/>
      <c r="BU5" s="155"/>
      <c r="BV5" s="155"/>
      <c r="BW5" s="155"/>
      <c r="BX5" s="155" t="s">
        <v>325</v>
      </c>
      <c r="BY5" s="155"/>
      <c r="BZ5" s="155"/>
      <c r="CA5" s="155"/>
      <c r="CB5" s="155"/>
      <c r="CC5" s="155"/>
      <c r="CD5" s="155"/>
      <c r="CE5" s="155"/>
      <c r="CF5" s="155" t="s">
        <v>326</v>
      </c>
      <c r="CG5" s="155"/>
      <c r="CH5" s="155"/>
      <c r="CI5" s="155"/>
      <c r="CJ5" s="155"/>
      <c r="CK5" s="155"/>
      <c r="CL5" s="155"/>
      <c r="CM5" s="155"/>
      <c r="CN5" s="156" t="s">
        <v>60</v>
      </c>
      <c r="CO5" s="156"/>
      <c r="CP5" s="156"/>
      <c r="CQ5" s="156"/>
      <c r="CR5" s="156"/>
      <c r="CS5" s="156"/>
      <c r="CT5" s="156"/>
      <c r="CU5" s="156"/>
    </row>
    <row r="6" spans="1:99" s="18" customFormat="1" ht="12" customHeight="1" x14ac:dyDescent="0.2">
      <c r="A6" s="154"/>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5"/>
      <c r="BE6" s="155"/>
      <c r="BF6" s="155"/>
      <c r="BG6" s="155"/>
      <c r="BH6" s="155"/>
      <c r="BI6" s="155"/>
      <c r="BJ6" s="155"/>
      <c r="BK6" s="155"/>
      <c r="BL6" s="155"/>
      <c r="BM6" s="155"/>
      <c r="BN6" s="155"/>
      <c r="BO6" s="155"/>
      <c r="BP6" s="155" t="s">
        <v>327</v>
      </c>
      <c r="BQ6" s="155"/>
      <c r="BR6" s="155"/>
      <c r="BS6" s="155"/>
      <c r="BT6" s="155"/>
      <c r="BU6" s="155"/>
      <c r="BV6" s="155"/>
      <c r="BW6" s="155"/>
      <c r="BX6" s="155" t="s">
        <v>64</v>
      </c>
      <c r="BY6" s="155"/>
      <c r="BZ6" s="155"/>
      <c r="CA6" s="155"/>
      <c r="CB6" s="155"/>
      <c r="CC6" s="155"/>
      <c r="CD6" s="155"/>
      <c r="CE6" s="155"/>
      <c r="CF6" s="155" t="s">
        <v>64</v>
      </c>
      <c r="CG6" s="155"/>
      <c r="CH6" s="155"/>
      <c r="CI6" s="155"/>
      <c r="CJ6" s="155"/>
      <c r="CK6" s="155"/>
      <c r="CL6" s="155"/>
      <c r="CM6" s="155"/>
      <c r="CN6" s="156" t="s">
        <v>64</v>
      </c>
      <c r="CO6" s="156"/>
      <c r="CP6" s="156"/>
      <c r="CQ6" s="156"/>
      <c r="CR6" s="156"/>
      <c r="CS6" s="156"/>
      <c r="CT6" s="156"/>
      <c r="CU6" s="156"/>
    </row>
    <row r="7" spans="1:99" s="18" customFormat="1" ht="12" customHeight="1" x14ac:dyDescent="0.2">
      <c r="A7" s="157"/>
      <c r="B7" s="157"/>
      <c r="C7" s="157"/>
      <c r="D7" s="157"/>
      <c r="E7" s="157"/>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c r="AZ7" s="154"/>
      <c r="BA7" s="154"/>
      <c r="BB7" s="154"/>
      <c r="BC7" s="154"/>
      <c r="BD7" s="155"/>
      <c r="BE7" s="155"/>
      <c r="BF7" s="155"/>
      <c r="BG7" s="155"/>
      <c r="BH7" s="155"/>
      <c r="BI7" s="155"/>
      <c r="BJ7" s="155"/>
      <c r="BK7" s="155"/>
      <c r="BL7" s="155"/>
      <c r="BM7" s="155"/>
      <c r="BN7" s="155"/>
      <c r="BO7" s="155"/>
      <c r="BP7" s="155" t="s">
        <v>328</v>
      </c>
      <c r="BQ7" s="155"/>
      <c r="BR7" s="155"/>
      <c r="BS7" s="155"/>
      <c r="BT7" s="155"/>
      <c r="BU7" s="155"/>
      <c r="BV7" s="155"/>
      <c r="BW7" s="155"/>
      <c r="BX7" s="155" t="s">
        <v>329</v>
      </c>
      <c r="BY7" s="155"/>
      <c r="BZ7" s="155"/>
      <c r="CA7" s="155"/>
      <c r="CB7" s="155"/>
      <c r="CC7" s="155"/>
      <c r="CD7" s="155"/>
      <c r="CE7" s="155"/>
      <c r="CF7" s="155" t="s">
        <v>329</v>
      </c>
      <c r="CG7" s="155"/>
      <c r="CH7" s="155"/>
      <c r="CI7" s="155"/>
      <c r="CJ7" s="155"/>
      <c r="CK7" s="155"/>
      <c r="CL7" s="155"/>
      <c r="CM7" s="155"/>
      <c r="CN7" s="156" t="s">
        <v>67</v>
      </c>
      <c r="CO7" s="156"/>
      <c r="CP7" s="156"/>
      <c r="CQ7" s="156"/>
      <c r="CR7" s="156"/>
      <c r="CS7" s="156"/>
      <c r="CT7" s="156"/>
      <c r="CU7" s="156"/>
    </row>
    <row r="8" spans="1:99" s="18" customFormat="1" ht="12" customHeight="1" x14ac:dyDescent="0.2">
      <c r="A8" s="77">
        <v>1</v>
      </c>
      <c r="B8" s="77"/>
      <c r="C8" s="77"/>
      <c r="D8" s="77"/>
      <c r="E8" s="77"/>
      <c r="F8" s="77">
        <v>2</v>
      </c>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152">
        <v>3</v>
      </c>
      <c r="BE8" s="152"/>
      <c r="BF8" s="152"/>
      <c r="BG8" s="152"/>
      <c r="BH8" s="152"/>
      <c r="BI8" s="152"/>
      <c r="BJ8" s="152">
        <v>4</v>
      </c>
      <c r="BK8" s="152"/>
      <c r="BL8" s="152"/>
      <c r="BM8" s="152"/>
      <c r="BN8" s="152"/>
      <c r="BO8" s="152"/>
      <c r="BP8" s="152">
        <v>5</v>
      </c>
      <c r="BQ8" s="152"/>
      <c r="BR8" s="152"/>
      <c r="BS8" s="152"/>
      <c r="BT8" s="152"/>
      <c r="BU8" s="152"/>
      <c r="BV8" s="152"/>
      <c r="BW8" s="152"/>
      <c r="BX8" s="152">
        <v>6</v>
      </c>
      <c r="BY8" s="152"/>
      <c r="BZ8" s="152"/>
      <c r="CA8" s="152"/>
      <c r="CB8" s="152"/>
      <c r="CC8" s="152"/>
      <c r="CD8" s="152"/>
      <c r="CE8" s="152"/>
      <c r="CF8" s="152">
        <v>7</v>
      </c>
      <c r="CG8" s="152"/>
      <c r="CH8" s="152"/>
      <c r="CI8" s="152"/>
      <c r="CJ8" s="152"/>
      <c r="CK8" s="152"/>
      <c r="CL8" s="152"/>
      <c r="CM8" s="152"/>
      <c r="CN8" s="158">
        <v>8</v>
      </c>
      <c r="CO8" s="158"/>
      <c r="CP8" s="158"/>
      <c r="CQ8" s="158"/>
      <c r="CR8" s="158"/>
      <c r="CS8" s="158"/>
      <c r="CT8" s="158"/>
      <c r="CU8" s="158"/>
    </row>
    <row r="9" spans="1:99" ht="15" customHeight="1" x14ac:dyDescent="0.2">
      <c r="A9" s="159" t="s">
        <v>330</v>
      </c>
      <c r="B9" s="159"/>
      <c r="C9" s="159"/>
      <c r="D9" s="159"/>
      <c r="E9" s="159"/>
      <c r="F9" s="143" t="s">
        <v>331</v>
      </c>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60" t="s">
        <v>332</v>
      </c>
      <c r="BE9" s="160"/>
      <c r="BF9" s="160"/>
      <c r="BG9" s="160"/>
      <c r="BH9" s="160"/>
      <c r="BI9" s="160"/>
      <c r="BJ9" s="161" t="s">
        <v>71</v>
      </c>
      <c r="BK9" s="161"/>
      <c r="BL9" s="161"/>
      <c r="BM9" s="161"/>
      <c r="BN9" s="161"/>
      <c r="BO9" s="161"/>
      <c r="BP9" s="162">
        <f>BP22+BP24</f>
        <v>9881933.9400000013</v>
      </c>
      <c r="BQ9" s="162"/>
      <c r="BR9" s="162"/>
      <c r="BS9" s="162"/>
      <c r="BT9" s="162"/>
      <c r="BU9" s="162"/>
      <c r="BV9" s="162"/>
      <c r="BW9" s="162"/>
      <c r="BX9" s="162">
        <f>BX22+BX24</f>
        <v>6008800</v>
      </c>
      <c r="BY9" s="162"/>
      <c r="BZ9" s="162"/>
      <c r="CA9" s="162"/>
      <c r="CB9" s="162"/>
      <c r="CC9" s="162"/>
      <c r="CD9" s="162"/>
      <c r="CE9" s="162"/>
      <c r="CF9" s="162">
        <f>CF22+CF24</f>
        <v>5896600</v>
      </c>
      <c r="CG9" s="162"/>
      <c r="CH9" s="162"/>
      <c r="CI9" s="162"/>
      <c r="CJ9" s="162"/>
      <c r="CK9" s="162"/>
      <c r="CL9" s="162"/>
      <c r="CM9" s="162"/>
      <c r="CN9" s="163"/>
      <c r="CO9" s="163"/>
      <c r="CP9" s="163"/>
      <c r="CQ9" s="163"/>
      <c r="CR9" s="163"/>
      <c r="CS9" s="163"/>
      <c r="CT9" s="163"/>
      <c r="CU9" s="163"/>
    </row>
    <row r="10" spans="1:99" x14ac:dyDescent="0.2">
      <c r="A10" s="164" t="s">
        <v>333</v>
      </c>
      <c r="B10" s="164"/>
      <c r="C10" s="164"/>
      <c r="D10" s="164"/>
      <c r="E10" s="164"/>
      <c r="F10" s="123" t="s">
        <v>76</v>
      </c>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86" t="s">
        <v>334</v>
      </c>
      <c r="BE10" s="86"/>
      <c r="BF10" s="86"/>
      <c r="BG10" s="86"/>
      <c r="BH10" s="86"/>
      <c r="BI10" s="86"/>
      <c r="BJ10" s="94" t="s">
        <v>71</v>
      </c>
      <c r="BK10" s="94"/>
      <c r="BL10" s="94"/>
      <c r="BM10" s="94"/>
      <c r="BN10" s="94"/>
      <c r="BO10" s="94"/>
      <c r="BP10" s="165"/>
      <c r="BQ10" s="165"/>
      <c r="BR10" s="165"/>
      <c r="BS10" s="165"/>
      <c r="BT10" s="165"/>
      <c r="BU10" s="165"/>
      <c r="BV10" s="165"/>
      <c r="BW10" s="165"/>
      <c r="BX10" s="166"/>
      <c r="BY10" s="166"/>
      <c r="BZ10" s="166"/>
      <c r="CA10" s="166"/>
      <c r="CB10" s="166"/>
      <c r="CC10" s="166"/>
      <c r="CD10" s="166"/>
      <c r="CE10" s="166"/>
      <c r="CF10" s="166"/>
      <c r="CG10" s="166"/>
      <c r="CH10" s="166"/>
      <c r="CI10" s="166"/>
      <c r="CJ10" s="166"/>
      <c r="CK10" s="166"/>
      <c r="CL10" s="166"/>
      <c r="CM10" s="166"/>
      <c r="CN10" s="167"/>
      <c r="CO10" s="167"/>
      <c r="CP10" s="167"/>
      <c r="CQ10" s="167"/>
      <c r="CR10" s="167"/>
      <c r="CS10" s="167"/>
      <c r="CT10" s="167"/>
      <c r="CU10" s="167"/>
    </row>
    <row r="11" spans="1:99" x14ac:dyDescent="0.2">
      <c r="A11" s="164"/>
      <c r="B11" s="164"/>
      <c r="C11" s="164"/>
      <c r="D11" s="164"/>
      <c r="E11" s="164"/>
      <c r="F11" s="168" t="s">
        <v>335</v>
      </c>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68"/>
      <c r="BA11" s="168"/>
      <c r="BB11" s="168"/>
      <c r="BC11" s="168"/>
      <c r="BD11" s="86"/>
      <c r="BE11" s="86"/>
      <c r="BF11" s="86"/>
      <c r="BG11" s="86"/>
      <c r="BH11" s="86"/>
      <c r="BI11" s="86"/>
      <c r="BJ11" s="94"/>
      <c r="BK11" s="94"/>
      <c r="BL11" s="94"/>
      <c r="BM11" s="94"/>
      <c r="BN11" s="94"/>
      <c r="BO11" s="94"/>
      <c r="BP11" s="165"/>
      <c r="BQ11" s="165"/>
      <c r="BR11" s="165"/>
      <c r="BS11" s="165"/>
      <c r="BT11" s="165"/>
      <c r="BU11" s="165"/>
      <c r="BV11" s="165"/>
      <c r="BW11" s="165"/>
      <c r="BX11" s="166"/>
      <c r="BY11" s="166"/>
      <c r="BZ11" s="166"/>
      <c r="CA11" s="166"/>
      <c r="CB11" s="166"/>
      <c r="CC11" s="166"/>
      <c r="CD11" s="166"/>
      <c r="CE11" s="166"/>
      <c r="CF11" s="166"/>
      <c r="CG11" s="166"/>
      <c r="CH11" s="166"/>
      <c r="CI11" s="166"/>
      <c r="CJ11" s="166"/>
      <c r="CK11" s="166"/>
      <c r="CL11" s="166"/>
      <c r="CM11" s="166"/>
      <c r="CN11" s="167"/>
      <c r="CO11" s="167"/>
      <c r="CP11" s="167"/>
      <c r="CQ11" s="167"/>
      <c r="CR11" s="167"/>
      <c r="CS11" s="167"/>
      <c r="CT11" s="167"/>
      <c r="CU11" s="167"/>
    </row>
    <row r="12" spans="1:99" x14ac:dyDescent="0.2">
      <c r="A12" s="164"/>
      <c r="B12" s="164"/>
      <c r="C12" s="164"/>
      <c r="D12" s="164"/>
      <c r="E12" s="164"/>
      <c r="F12" s="168" t="s">
        <v>336</v>
      </c>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c r="AX12" s="168"/>
      <c r="AY12" s="168"/>
      <c r="AZ12" s="168"/>
      <c r="BA12" s="168"/>
      <c r="BB12" s="168"/>
      <c r="BC12" s="168"/>
      <c r="BD12" s="86"/>
      <c r="BE12" s="86"/>
      <c r="BF12" s="86"/>
      <c r="BG12" s="86"/>
      <c r="BH12" s="86"/>
      <c r="BI12" s="86"/>
      <c r="BJ12" s="94"/>
      <c r="BK12" s="94"/>
      <c r="BL12" s="94"/>
      <c r="BM12" s="94"/>
      <c r="BN12" s="94"/>
      <c r="BO12" s="94"/>
      <c r="BP12" s="165"/>
      <c r="BQ12" s="165"/>
      <c r="BR12" s="165"/>
      <c r="BS12" s="165"/>
      <c r="BT12" s="165"/>
      <c r="BU12" s="165"/>
      <c r="BV12" s="165"/>
      <c r="BW12" s="165"/>
      <c r="BX12" s="166"/>
      <c r="BY12" s="166"/>
      <c r="BZ12" s="166"/>
      <c r="CA12" s="166"/>
      <c r="CB12" s="166"/>
      <c r="CC12" s="166"/>
      <c r="CD12" s="166"/>
      <c r="CE12" s="166"/>
      <c r="CF12" s="166"/>
      <c r="CG12" s="166"/>
      <c r="CH12" s="166"/>
      <c r="CI12" s="166"/>
      <c r="CJ12" s="166"/>
      <c r="CK12" s="166"/>
      <c r="CL12" s="166"/>
      <c r="CM12" s="166"/>
      <c r="CN12" s="167"/>
      <c r="CO12" s="167"/>
      <c r="CP12" s="167"/>
      <c r="CQ12" s="167"/>
      <c r="CR12" s="167"/>
      <c r="CS12" s="167"/>
      <c r="CT12" s="167"/>
      <c r="CU12" s="167"/>
    </row>
    <row r="13" spans="1:99" x14ac:dyDescent="0.2">
      <c r="A13" s="164"/>
      <c r="B13" s="164"/>
      <c r="C13" s="164"/>
      <c r="D13" s="164"/>
      <c r="E13" s="164"/>
      <c r="F13" s="168" t="s">
        <v>337</v>
      </c>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86"/>
      <c r="BE13" s="86"/>
      <c r="BF13" s="86"/>
      <c r="BG13" s="86"/>
      <c r="BH13" s="86"/>
      <c r="BI13" s="86"/>
      <c r="BJ13" s="94"/>
      <c r="BK13" s="94"/>
      <c r="BL13" s="94"/>
      <c r="BM13" s="94"/>
      <c r="BN13" s="94"/>
      <c r="BO13" s="94"/>
      <c r="BP13" s="165"/>
      <c r="BQ13" s="165"/>
      <c r="BR13" s="165"/>
      <c r="BS13" s="165"/>
      <c r="BT13" s="165"/>
      <c r="BU13" s="165"/>
      <c r="BV13" s="165"/>
      <c r="BW13" s="165"/>
      <c r="BX13" s="166"/>
      <c r="BY13" s="166"/>
      <c r="BZ13" s="166"/>
      <c r="CA13" s="166"/>
      <c r="CB13" s="166"/>
      <c r="CC13" s="166"/>
      <c r="CD13" s="166"/>
      <c r="CE13" s="166"/>
      <c r="CF13" s="166"/>
      <c r="CG13" s="166"/>
      <c r="CH13" s="166"/>
      <c r="CI13" s="166"/>
      <c r="CJ13" s="166"/>
      <c r="CK13" s="166"/>
      <c r="CL13" s="166"/>
      <c r="CM13" s="166"/>
      <c r="CN13" s="167"/>
      <c r="CO13" s="167"/>
      <c r="CP13" s="167"/>
      <c r="CQ13" s="167"/>
      <c r="CR13" s="167"/>
      <c r="CS13" s="167"/>
      <c r="CT13" s="167"/>
      <c r="CU13" s="167"/>
    </row>
    <row r="14" spans="1:99" x14ac:dyDescent="0.2">
      <c r="A14" s="164"/>
      <c r="B14" s="164"/>
      <c r="C14" s="164"/>
      <c r="D14" s="164"/>
      <c r="E14" s="164"/>
      <c r="F14" s="168" t="s">
        <v>338</v>
      </c>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86"/>
      <c r="BE14" s="86"/>
      <c r="BF14" s="86"/>
      <c r="BG14" s="86"/>
      <c r="BH14" s="86"/>
      <c r="BI14" s="86"/>
      <c r="BJ14" s="94"/>
      <c r="BK14" s="94"/>
      <c r="BL14" s="94"/>
      <c r="BM14" s="94"/>
      <c r="BN14" s="94"/>
      <c r="BO14" s="94"/>
      <c r="BP14" s="165"/>
      <c r="BQ14" s="165"/>
      <c r="BR14" s="165"/>
      <c r="BS14" s="165"/>
      <c r="BT14" s="165"/>
      <c r="BU14" s="165"/>
      <c r="BV14" s="165"/>
      <c r="BW14" s="165"/>
      <c r="BX14" s="166"/>
      <c r="BY14" s="166"/>
      <c r="BZ14" s="166"/>
      <c r="CA14" s="166"/>
      <c r="CB14" s="166"/>
      <c r="CC14" s="166"/>
      <c r="CD14" s="166"/>
      <c r="CE14" s="166"/>
      <c r="CF14" s="166"/>
      <c r="CG14" s="166"/>
      <c r="CH14" s="166"/>
      <c r="CI14" s="166"/>
      <c r="CJ14" s="166"/>
      <c r="CK14" s="166"/>
      <c r="CL14" s="166"/>
      <c r="CM14" s="166"/>
      <c r="CN14" s="167"/>
      <c r="CO14" s="167"/>
      <c r="CP14" s="167"/>
      <c r="CQ14" s="167"/>
      <c r="CR14" s="167"/>
      <c r="CS14" s="167"/>
      <c r="CT14" s="167"/>
      <c r="CU14" s="167"/>
    </row>
    <row r="15" spans="1:99" x14ac:dyDescent="0.2">
      <c r="A15" s="164"/>
      <c r="B15" s="164"/>
      <c r="C15" s="164"/>
      <c r="D15" s="164"/>
      <c r="E15" s="164"/>
      <c r="F15" s="168" t="s">
        <v>339</v>
      </c>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86"/>
      <c r="BE15" s="86"/>
      <c r="BF15" s="86"/>
      <c r="BG15" s="86"/>
      <c r="BH15" s="86"/>
      <c r="BI15" s="86"/>
      <c r="BJ15" s="94"/>
      <c r="BK15" s="94"/>
      <c r="BL15" s="94"/>
      <c r="BM15" s="94"/>
      <c r="BN15" s="94"/>
      <c r="BO15" s="94"/>
      <c r="BP15" s="165"/>
      <c r="BQ15" s="165"/>
      <c r="BR15" s="165"/>
      <c r="BS15" s="165"/>
      <c r="BT15" s="165"/>
      <c r="BU15" s="165"/>
      <c r="BV15" s="165"/>
      <c r="BW15" s="165"/>
      <c r="BX15" s="166"/>
      <c r="BY15" s="166"/>
      <c r="BZ15" s="166"/>
      <c r="CA15" s="166"/>
      <c r="CB15" s="166"/>
      <c r="CC15" s="166"/>
      <c r="CD15" s="166"/>
      <c r="CE15" s="166"/>
      <c r="CF15" s="166"/>
      <c r="CG15" s="166"/>
      <c r="CH15" s="166"/>
      <c r="CI15" s="166"/>
      <c r="CJ15" s="166"/>
      <c r="CK15" s="166"/>
      <c r="CL15" s="166"/>
      <c r="CM15" s="166"/>
      <c r="CN15" s="167"/>
      <c r="CO15" s="167"/>
      <c r="CP15" s="167"/>
      <c r="CQ15" s="167"/>
      <c r="CR15" s="167"/>
      <c r="CS15" s="167"/>
      <c r="CT15" s="167"/>
      <c r="CU15" s="167"/>
    </row>
    <row r="16" spans="1:99" x14ac:dyDescent="0.2">
      <c r="A16" s="164"/>
      <c r="B16" s="164"/>
      <c r="C16" s="164"/>
      <c r="D16" s="164"/>
      <c r="E16" s="164"/>
      <c r="F16" s="168" t="s">
        <v>340</v>
      </c>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8"/>
      <c r="AX16" s="168"/>
      <c r="AY16" s="168"/>
      <c r="AZ16" s="168"/>
      <c r="BA16" s="168"/>
      <c r="BB16" s="168"/>
      <c r="BC16" s="168"/>
      <c r="BD16" s="86"/>
      <c r="BE16" s="86"/>
      <c r="BF16" s="86"/>
      <c r="BG16" s="86"/>
      <c r="BH16" s="86"/>
      <c r="BI16" s="86"/>
      <c r="BJ16" s="94"/>
      <c r="BK16" s="94"/>
      <c r="BL16" s="94"/>
      <c r="BM16" s="94"/>
      <c r="BN16" s="94"/>
      <c r="BO16" s="94"/>
      <c r="BP16" s="165"/>
      <c r="BQ16" s="165"/>
      <c r="BR16" s="165"/>
      <c r="BS16" s="165"/>
      <c r="BT16" s="165"/>
      <c r="BU16" s="165"/>
      <c r="BV16" s="165"/>
      <c r="BW16" s="165"/>
      <c r="BX16" s="166"/>
      <c r="BY16" s="166"/>
      <c r="BZ16" s="166"/>
      <c r="CA16" s="166"/>
      <c r="CB16" s="166"/>
      <c r="CC16" s="166"/>
      <c r="CD16" s="166"/>
      <c r="CE16" s="166"/>
      <c r="CF16" s="166"/>
      <c r="CG16" s="166"/>
      <c r="CH16" s="166"/>
      <c r="CI16" s="166"/>
      <c r="CJ16" s="166"/>
      <c r="CK16" s="166"/>
      <c r="CL16" s="166"/>
      <c r="CM16" s="166"/>
      <c r="CN16" s="167"/>
      <c r="CO16" s="167"/>
      <c r="CP16" s="167"/>
      <c r="CQ16" s="167"/>
      <c r="CR16" s="167"/>
      <c r="CS16" s="167"/>
      <c r="CT16" s="167"/>
      <c r="CU16" s="167"/>
    </row>
    <row r="17" spans="1:99" x14ac:dyDescent="0.2">
      <c r="A17" s="164"/>
      <c r="B17" s="164"/>
      <c r="C17" s="164"/>
      <c r="D17" s="164"/>
      <c r="E17" s="164"/>
      <c r="F17" s="168" t="s">
        <v>341</v>
      </c>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86"/>
      <c r="BE17" s="86"/>
      <c r="BF17" s="86"/>
      <c r="BG17" s="86"/>
      <c r="BH17" s="86"/>
      <c r="BI17" s="86"/>
      <c r="BJ17" s="94"/>
      <c r="BK17" s="94"/>
      <c r="BL17" s="94"/>
      <c r="BM17" s="94"/>
      <c r="BN17" s="94"/>
      <c r="BO17" s="94"/>
      <c r="BP17" s="165"/>
      <c r="BQ17" s="165"/>
      <c r="BR17" s="165"/>
      <c r="BS17" s="165"/>
      <c r="BT17" s="165"/>
      <c r="BU17" s="165"/>
      <c r="BV17" s="165"/>
      <c r="BW17" s="165"/>
      <c r="BX17" s="166"/>
      <c r="BY17" s="166"/>
      <c r="BZ17" s="166"/>
      <c r="CA17" s="166"/>
      <c r="CB17" s="166"/>
      <c r="CC17" s="166"/>
      <c r="CD17" s="166"/>
      <c r="CE17" s="166"/>
      <c r="CF17" s="166"/>
      <c r="CG17" s="166"/>
      <c r="CH17" s="166"/>
      <c r="CI17" s="166"/>
      <c r="CJ17" s="166"/>
      <c r="CK17" s="166"/>
      <c r="CL17" s="166"/>
      <c r="CM17" s="166"/>
      <c r="CN17" s="167"/>
      <c r="CO17" s="167"/>
      <c r="CP17" s="167"/>
      <c r="CQ17" s="167"/>
      <c r="CR17" s="167"/>
      <c r="CS17" s="167"/>
      <c r="CT17" s="167"/>
      <c r="CU17" s="167"/>
    </row>
    <row r="18" spans="1:99" ht="12.75" customHeight="1" x14ac:dyDescent="0.2">
      <c r="A18" s="164"/>
      <c r="B18" s="164"/>
      <c r="C18" s="164"/>
      <c r="D18" s="164"/>
      <c r="E18" s="164"/>
      <c r="F18" s="169" t="s">
        <v>342</v>
      </c>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86"/>
      <c r="BE18" s="86"/>
      <c r="BF18" s="86"/>
      <c r="BG18" s="86"/>
      <c r="BH18" s="86"/>
      <c r="BI18" s="86"/>
      <c r="BJ18" s="94"/>
      <c r="BK18" s="94"/>
      <c r="BL18" s="94"/>
      <c r="BM18" s="94"/>
      <c r="BN18" s="94"/>
      <c r="BO18" s="94"/>
      <c r="BP18" s="165"/>
      <c r="BQ18" s="165"/>
      <c r="BR18" s="165"/>
      <c r="BS18" s="165"/>
      <c r="BT18" s="165"/>
      <c r="BU18" s="165"/>
      <c r="BV18" s="165"/>
      <c r="BW18" s="165"/>
      <c r="BX18" s="166"/>
      <c r="BY18" s="166"/>
      <c r="BZ18" s="166"/>
      <c r="CA18" s="166"/>
      <c r="CB18" s="166"/>
      <c r="CC18" s="166"/>
      <c r="CD18" s="166"/>
      <c r="CE18" s="166"/>
      <c r="CF18" s="166"/>
      <c r="CG18" s="166"/>
      <c r="CH18" s="166"/>
      <c r="CI18" s="166"/>
      <c r="CJ18" s="166"/>
      <c r="CK18" s="166"/>
      <c r="CL18" s="166"/>
      <c r="CM18" s="166"/>
      <c r="CN18" s="167"/>
      <c r="CO18" s="167"/>
      <c r="CP18" s="167"/>
      <c r="CQ18" s="167"/>
      <c r="CR18" s="167"/>
      <c r="CS18" s="167"/>
      <c r="CT18" s="167"/>
      <c r="CU18" s="167"/>
    </row>
    <row r="19" spans="1:99" ht="12.75" customHeight="1" x14ac:dyDescent="0.2">
      <c r="A19" s="164" t="s">
        <v>343</v>
      </c>
      <c r="B19" s="164"/>
      <c r="C19" s="164"/>
      <c r="D19" s="164"/>
      <c r="E19" s="164"/>
      <c r="F19" s="170" t="s">
        <v>344</v>
      </c>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0"/>
      <c r="BA19" s="170"/>
      <c r="BB19" s="170"/>
      <c r="BC19" s="170"/>
      <c r="BD19" s="86" t="s">
        <v>345</v>
      </c>
      <c r="BE19" s="86"/>
      <c r="BF19" s="86"/>
      <c r="BG19" s="86"/>
      <c r="BH19" s="86"/>
      <c r="BI19" s="86"/>
      <c r="BJ19" s="87" t="s">
        <v>71</v>
      </c>
      <c r="BK19" s="87"/>
      <c r="BL19" s="87"/>
      <c r="BM19" s="87"/>
      <c r="BN19" s="87"/>
      <c r="BO19" s="87"/>
      <c r="BP19" s="165"/>
      <c r="BQ19" s="165"/>
      <c r="BR19" s="165"/>
      <c r="BS19" s="165"/>
      <c r="BT19" s="165"/>
      <c r="BU19" s="165"/>
      <c r="BV19" s="165"/>
      <c r="BW19" s="165"/>
      <c r="BX19" s="166"/>
      <c r="BY19" s="166"/>
      <c r="BZ19" s="166"/>
      <c r="CA19" s="166"/>
      <c r="CB19" s="166"/>
      <c r="CC19" s="166"/>
      <c r="CD19" s="166"/>
      <c r="CE19" s="166"/>
      <c r="CF19" s="166"/>
      <c r="CG19" s="166"/>
      <c r="CH19" s="166"/>
      <c r="CI19" s="166"/>
      <c r="CJ19" s="166"/>
      <c r="CK19" s="166"/>
      <c r="CL19" s="166"/>
      <c r="CM19" s="166"/>
      <c r="CN19" s="167"/>
      <c r="CO19" s="167"/>
      <c r="CP19" s="167"/>
      <c r="CQ19" s="167"/>
      <c r="CR19" s="167"/>
      <c r="CS19" s="167"/>
      <c r="CT19" s="167"/>
      <c r="CU19" s="167"/>
    </row>
    <row r="20" spans="1:99" ht="12.75" customHeight="1" x14ac:dyDescent="0.2">
      <c r="A20" s="164"/>
      <c r="B20" s="164"/>
      <c r="C20" s="164"/>
      <c r="D20" s="164"/>
      <c r="E20" s="164"/>
      <c r="F20" s="168" t="s">
        <v>346</v>
      </c>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8"/>
      <c r="BA20" s="168"/>
      <c r="BB20" s="168"/>
      <c r="BC20" s="168"/>
      <c r="BD20" s="86"/>
      <c r="BE20" s="86"/>
      <c r="BF20" s="86"/>
      <c r="BG20" s="86"/>
      <c r="BH20" s="86"/>
      <c r="BI20" s="86"/>
      <c r="BJ20" s="87"/>
      <c r="BK20" s="87"/>
      <c r="BL20" s="87"/>
      <c r="BM20" s="87"/>
      <c r="BN20" s="87"/>
      <c r="BO20" s="87"/>
      <c r="BP20" s="165"/>
      <c r="BQ20" s="165"/>
      <c r="BR20" s="165"/>
      <c r="BS20" s="165"/>
      <c r="BT20" s="165"/>
      <c r="BU20" s="165"/>
      <c r="BV20" s="165"/>
      <c r="BW20" s="165"/>
      <c r="BX20" s="166"/>
      <c r="BY20" s="166"/>
      <c r="BZ20" s="166"/>
      <c r="CA20" s="166"/>
      <c r="CB20" s="166"/>
      <c r="CC20" s="166"/>
      <c r="CD20" s="166"/>
      <c r="CE20" s="166"/>
      <c r="CF20" s="166"/>
      <c r="CG20" s="166"/>
      <c r="CH20" s="166"/>
      <c r="CI20" s="166"/>
      <c r="CJ20" s="166"/>
      <c r="CK20" s="166"/>
      <c r="CL20" s="166"/>
      <c r="CM20" s="166"/>
      <c r="CN20" s="167"/>
      <c r="CO20" s="167"/>
      <c r="CP20" s="167"/>
      <c r="CQ20" s="167"/>
      <c r="CR20" s="167"/>
      <c r="CS20" s="167"/>
      <c r="CT20" s="167"/>
      <c r="CU20" s="167"/>
    </row>
    <row r="21" spans="1:99" ht="12.75" customHeight="1" x14ac:dyDescent="0.2">
      <c r="A21" s="164"/>
      <c r="B21" s="164"/>
      <c r="C21" s="164"/>
      <c r="D21" s="164"/>
      <c r="E21" s="164"/>
      <c r="F21" s="169" t="s">
        <v>347</v>
      </c>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69"/>
      <c r="BA21" s="169"/>
      <c r="BB21" s="169"/>
      <c r="BC21" s="169"/>
      <c r="BD21" s="86"/>
      <c r="BE21" s="86"/>
      <c r="BF21" s="86"/>
      <c r="BG21" s="86"/>
      <c r="BH21" s="86"/>
      <c r="BI21" s="86"/>
      <c r="BJ21" s="87"/>
      <c r="BK21" s="87"/>
      <c r="BL21" s="87"/>
      <c r="BM21" s="87"/>
      <c r="BN21" s="87"/>
      <c r="BO21" s="87"/>
      <c r="BP21" s="165"/>
      <c r="BQ21" s="165"/>
      <c r="BR21" s="165"/>
      <c r="BS21" s="165"/>
      <c r="BT21" s="165"/>
      <c r="BU21" s="165"/>
      <c r="BV21" s="165"/>
      <c r="BW21" s="165"/>
      <c r="BX21" s="166"/>
      <c r="BY21" s="166"/>
      <c r="BZ21" s="166"/>
      <c r="CA21" s="166"/>
      <c r="CB21" s="166"/>
      <c r="CC21" s="166"/>
      <c r="CD21" s="166"/>
      <c r="CE21" s="166"/>
      <c r="CF21" s="166"/>
      <c r="CG21" s="166"/>
      <c r="CH21" s="166"/>
      <c r="CI21" s="166"/>
      <c r="CJ21" s="166"/>
      <c r="CK21" s="166"/>
      <c r="CL21" s="166"/>
      <c r="CM21" s="166"/>
      <c r="CN21" s="167"/>
      <c r="CO21" s="167"/>
      <c r="CP21" s="167"/>
      <c r="CQ21" s="167"/>
      <c r="CR21" s="167"/>
      <c r="CS21" s="167"/>
      <c r="CT21" s="167"/>
      <c r="CU21" s="167"/>
    </row>
    <row r="22" spans="1:99" ht="12.75" customHeight="1" x14ac:dyDescent="0.2">
      <c r="A22" s="164" t="s">
        <v>348</v>
      </c>
      <c r="B22" s="164"/>
      <c r="C22" s="164"/>
      <c r="D22" s="164"/>
      <c r="E22" s="164"/>
      <c r="F22" s="170" t="s">
        <v>349</v>
      </c>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c r="BA22" s="170"/>
      <c r="BB22" s="170"/>
      <c r="BC22" s="170"/>
      <c r="BD22" s="86" t="s">
        <v>350</v>
      </c>
      <c r="BE22" s="86"/>
      <c r="BF22" s="86"/>
      <c r="BG22" s="86"/>
      <c r="BH22" s="86"/>
      <c r="BI22" s="86"/>
      <c r="BJ22" s="87" t="s">
        <v>71</v>
      </c>
      <c r="BK22" s="87"/>
      <c r="BL22" s="87"/>
      <c r="BM22" s="87"/>
      <c r="BN22" s="87"/>
      <c r="BO22" s="87"/>
      <c r="BP22" s="171">
        <v>124015.06</v>
      </c>
      <c r="BQ22" s="171"/>
      <c r="BR22" s="171"/>
      <c r="BS22" s="171"/>
      <c r="BT22" s="171"/>
      <c r="BU22" s="171"/>
      <c r="BV22" s="171"/>
      <c r="BW22" s="171"/>
      <c r="BX22" s="171"/>
      <c r="BY22" s="171"/>
      <c r="BZ22" s="171"/>
      <c r="CA22" s="171"/>
      <c r="CB22" s="171"/>
      <c r="CC22" s="171"/>
      <c r="CD22" s="171"/>
      <c r="CE22" s="171"/>
      <c r="CF22" s="171"/>
      <c r="CG22" s="171"/>
      <c r="CH22" s="171"/>
      <c r="CI22" s="171"/>
      <c r="CJ22" s="171"/>
      <c r="CK22" s="171"/>
      <c r="CL22" s="171"/>
      <c r="CM22" s="171"/>
      <c r="CN22" s="172"/>
      <c r="CO22" s="172"/>
      <c r="CP22" s="172"/>
      <c r="CQ22" s="172"/>
      <c r="CR22" s="172"/>
      <c r="CS22" s="172"/>
      <c r="CT22" s="172"/>
      <c r="CU22" s="172"/>
    </row>
    <row r="23" spans="1:99" ht="12.75" customHeight="1" x14ac:dyDescent="0.2">
      <c r="A23" s="164"/>
      <c r="B23" s="164"/>
      <c r="C23" s="164"/>
      <c r="D23" s="164"/>
      <c r="E23" s="164"/>
      <c r="F23" s="169" t="s">
        <v>351</v>
      </c>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86"/>
      <c r="BE23" s="86"/>
      <c r="BF23" s="86"/>
      <c r="BG23" s="86"/>
      <c r="BH23" s="86"/>
      <c r="BI23" s="86"/>
      <c r="BJ23" s="87"/>
      <c r="BK23" s="87"/>
      <c r="BL23" s="87"/>
      <c r="BM23" s="87"/>
      <c r="BN23" s="87"/>
      <c r="BO23" s="87"/>
      <c r="BP23" s="171"/>
      <c r="BQ23" s="171"/>
      <c r="BR23" s="171"/>
      <c r="BS23" s="171"/>
      <c r="BT23" s="171"/>
      <c r="BU23" s="171"/>
      <c r="BV23" s="171"/>
      <c r="BW23" s="171"/>
      <c r="BX23" s="171"/>
      <c r="BY23" s="171"/>
      <c r="BZ23" s="171"/>
      <c r="CA23" s="171"/>
      <c r="CB23" s="171"/>
      <c r="CC23" s="171"/>
      <c r="CD23" s="171"/>
      <c r="CE23" s="171"/>
      <c r="CF23" s="171"/>
      <c r="CG23" s="171"/>
      <c r="CH23" s="171"/>
      <c r="CI23" s="171"/>
      <c r="CJ23" s="171"/>
      <c r="CK23" s="171"/>
      <c r="CL23" s="171"/>
      <c r="CM23" s="171"/>
      <c r="CN23" s="172"/>
      <c r="CO23" s="172"/>
      <c r="CP23" s="172"/>
      <c r="CQ23" s="172"/>
      <c r="CR23" s="172"/>
      <c r="CS23" s="172"/>
      <c r="CT23" s="172"/>
      <c r="CU23" s="172"/>
    </row>
    <row r="24" spans="1:99" ht="12.75" customHeight="1" x14ac:dyDescent="0.2">
      <c r="A24" s="164" t="s">
        <v>352</v>
      </c>
      <c r="B24" s="164"/>
      <c r="C24" s="164"/>
      <c r="D24" s="164"/>
      <c r="E24" s="164"/>
      <c r="F24" s="170" t="s">
        <v>344</v>
      </c>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86" t="s">
        <v>353</v>
      </c>
      <c r="BE24" s="86"/>
      <c r="BF24" s="86"/>
      <c r="BG24" s="86"/>
      <c r="BH24" s="86"/>
      <c r="BI24" s="86"/>
      <c r="BJ24" s="87" t="s">
        <v>71</v>
      </c>
      <c r="BK24" s="87"/>
      <c r="BL24" s="87"/>
      <c r="BM24" s="87"/>
      <c r="BN24" s="87"/>
      <c r="BO24" s="87"/>
      <c r="BP24" s="171">
        <f>BP43+BP27+BP33</f>
        <v>9757918.8800000008</v>
      </c>
      <c r="BQ24" s="171"/>
      <c r="BR24" s="171"/>
      <c r="BS24" s="171"/>
      <c r="BT24" s="171"/>
      <c r="BU24" s="171"/>
      <c r="BV24" s="171"/>
      <c r="BW24" s="171"/>
      <c r="BX24" s="171">
        <f>BX43+BX27+BX33+BX46</f>
        <v>6008800</v>
      </c>
      <c r="BY24" s="171"/>
      <c r="BZ24" s="171"/>
      <c r="CA24" s="171"/>
      <c r="CB24" s="171"/>
      <c r="CC24" s="171"/>
      <c r="CD24" s="171"/>
      <c r="CE24" s="171"/>
      <c r="CF24" s="171">
        <f>CF43+CF27+CF33+CF46</f>
        <v>5896600</v>
      </c>
      <c r="CG24" s="171"/>
      <c r="CH24" s="171"/>
      <c r="CI24" s="171"/>
      <c r="CJ24" s="171"/>
      <c r="CK24" s="171"/>
      <c r="CL24" s="171"/>
      <c r="CM24" s="171"/>
      <c r="CN24" s="172"/>
      <c r="CO24" s="172"/>
      <c r="CP24" s="172"/>
      <c r="CQ24" s="172"/>
      <c r="CR24" s="172"/>
      <c r="CS24" s="172"/>
      <c r="CT24" s="172"/>
      <c r="CU24" s="172"/>
    </row>
    <row r="25" spans="1:99" ht="12.75" customHeight="1" x14ac:dyDescent="0.2">
      <c r="A25" s="164"/>
      <c r="B25" s="164"/>
      <c r="C25" s="164"/>
      <c r="D25" s="164"/>
      <c r="E25" s="164"/>
      <c r="F25" s="168" t="s">
        <v>354</v>
      </c>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168"/>
      <c r="BA25" s="168"/>
      <c r="BB25" s="168"/>
      <c r="BC25" s="168"/>
      <c r="BD25" s="86"/>
      <c r="BE25" s="86"/>
      <c r="BF25" s="86"/>
      <c r="BG25" s="86"/>
      <c r="BH25" s="86"/>
      <c r="BI25" s="86"/>
      <c r="BJ25" s="87"/>
      <c r="BK25" s="87"/>
      <c r="BL25" s="87"/>
      <c r="BM25" s="87"/>
      <c r="BN25" s="87"/>
      <c r="BO25" s="87"/>
      <c r="BP25" s="171"/>
      <c r="BQ25" s="171"/>
      <c r="BR25" s="171"/>
      <c r="BS25" s="171"/>
      <c r="BT25" s="171"/>
      <c r="BU25" s="171"/>
      <c r="BV25" s="171"/>
      <c r="BW25" s="171"/>
      <c r="BX25" s="171"/>
      <c r="BY25" s="171"/>
      <c r="BZ25" s="171"/>
      <c r="CA25" s="171"/>
      <c r="CB25" s="171"/>
      <c r="CC25" s="171"/>
      <c r="CD25" s="171"/>
      <c r="CE25" s="171"/>
      <c r="CF25" s="171"/>
      <c r="CG25" s="171"/>
      <c r="CH25" s="171"/>
      <c r="CI25" s="171"/>
      <c r="CJ25" s="171"/>
      <c r="CK25" s="171"/>
      <c r="CL25" s="171"/>
      <c r="CM25" s="171"/>
      <c r="CN25" s="172"/>
      <c r="CO25" s="172"/>
      <c r="CP25" s="172"/>
      <c r="CQ25" s="172"/>
      <c r="CR25" s="172"/>
      <c r="CS25" s="172"/>
      <c r="CT25" s="172"/>
      <c r="CU25" s="172"/>
    </row>
    <row r="26" spans="1:99" ht="12.75" customHeight="1" x14ac:dyDescent="0.2">
      <c r="A26" s="164"/>
      <c r="B26" s="164"/>
      <c r="C26" s="164"/>
      <c r="D26" s="164"/>
      <c r="E26" s="164"/>
      <c r="F26" s="169" t="s">
        <v>355</v>
      </c>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69"/>
      <c r="AZ26" s="169"/>
      <c r="BA26" s="169"/>
      <c r="BB26" s="169"/>
      <c r="BC26" s="169"/>
      <c r="BD26" s="86"/>
      <c r="BE26" s="86"/>
      <c r="BF26" s="86"/>
      <c r="BG26" s="86"/>
      <c r="BH26" s="86"/>
      <c r="BI26" s="86"/>
      <c r="BJ26" s="87"/>
      <c r="BK26" s="87"/>
      <c r="BL26" s="87"/>
      <c r="BM26" s="87"/>
      <c r="BN26" s="87"/>
      <c r="BO26" s="87"/>
      <c r="BP26" s="171"/>
      <c r="BQ26" s="171"/>
      <c r="BR26" s="171"/>
      <c r="BS26" s="171"/>
      <c r="BT26" s="171"/>
      <c r="BU26" s="171"/>
      <c r="BV26" s="171"/>
      <c r="BW26" s="171"/>
      <c r="BX26" s="171"/>
      <c r="BY26" s="171"/>
      <c r="BZ26" s="171"/>
      <c r="CA26" s="171"/>
      <c r="CB26" s="171"/>
      <c r="CC26" s="171"/>
      <c r="CD26" s="171"/>
      <c r="CE26" s="171"/>
      <c r="CF26" s="171"/>
      <c r="CG26" s="171"/>
      <c r="CH26" s="171"/>
      <c r="CI26" s="171"/>
      <c r="CJ26" s="171"/>
      <c r="CK26" s="171"/>
      <c r="CL26" s="171"/>
      <c r="CM26" s="171"/>
      <c r="CN26" s="172"/>
      <c r="CO26" s="172"/>
      <c r="CP26" s="172"/>
      <c r="CQ26" s="172"/>
      <c r="CR26" s="172"/>
      <c r="CS26" s="172"/>
      <c r="CT26" s="172"/>
      <c r="CU26" s="172"/>
    </row>
    <row r="27" spans="1:99" ht="12.75" customHeight="1" x14ac:dyDescent="0.2">
      <c r="A27" s="164" t="s">
        <v>356</v>
      </c>
      <c r="B27" s="164"/>
      <c r="C27" s="164"/>
      <c r="D27" s="164"/>
      <c r="E27" s="164"/>
      <c r="F27" s="109" t="s">
        <v>76</v>
      </c>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86" t="s">
        <v>357</v>
      </c>
      <c r="BE27" s="86"/>
      <c r="BF27" s="86"/>
      <c r="BG27" s="86"/>
      <c r="BH27" s="86"/>
      <c r="BI27" s="86"/>
      <c r="BJ27" s="87" t="s">
        <v>71</v>
      </c>
      <c r="BK27" s="87"/>
      <c r="BL27" s="87"/>
      <c r="BM27" s="87"/>
      <c r="BN27" s="87"/>
      <c r="BO27" s="87"/>
      <c r="BP27" s="173">
        <f>BP30</f>
        <v>7086966.1800000006</v>
      </c>
      <c r="BQ27" s="173"/>
      <c r="BR27" s="173"/>
      <c r="BS27" s="173"/>
      <c r="BT27" s="173"/>
      <c r="BU27" s="173"/>
      <c r="BV27" s="173"/>
      <c r="BW27" s="173"/>
      <c r="BX27" s="174">
        <f>BX30</f>
        <v>6008800</v>
      </c>
      <c r="BY27" s="174"/>
      <c r="BZ27" s="174"/>
      <c r="CA27" s="174"/>
      <c r="CB27" s="174"/>
      <c r="CC27" s="174"/>
      <c r="CD27" s="174"/>
      <c r="CE27" s="174"/>
      <c r="CF27" s="174">
        <f>CF30</f>
        <v>5896600</v>
      </c>
      <c r="CG27" s="174"/>
      <c r="CH27" s="174"/>
      <c r="CI27" s="174"/>
      <c r="CJ27" s="174"/>
      <c r="CK27" s="174"/>
      <c r="CL27" s="174"/>
      <c r="CM27" s="174"/>
      <c r="CN27" s="175"/>
      <c r="CO27" s="175"/>
      <c r="CP27" s="175"/>
      <c r="CQ27" s="175"/>
      <c r="CR27" s="175"/>
      <c r="CS27" s="175"/>
      <c r="CT27" s="175"/>
      <c r="CU27" s="175"/>
    </row>
    <row r="28" spans="1:99" ht="12.75" customHeight="1" x14ac:dyDescent="0.2">
      <c r="A28" s="164"/>
      <c r="B28" s="164"/>
      <c r="C28" s="164"/>
      <c r="D28" s="164"/>
      <c r="E28" s="164"/>
      <c r="F28" s="111" t="s">
        <v>358</v>
      </c>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86"/>
      <c r="BE28" s="86"/>
      <c r="BF28" s="86"/>
      <c r="BG28" s="86"/>
      <c r="BH28" s="86"/>
      <c r="BI28" s="86"/>
      <c r="BJ28" s="87"/>
      <c r="BK28" s="87"/>
      <c r="BL28" s="87"/>
      <c r="BM28" s="87"/>
      <c r="BN28" s="87"/>
      <c r="BO28" s="87"/>
      <c r="BP28" s="173"/>
      <c r="BQ28" s="173"/>
      <c r="BR28" s="173"/>
      <c r="BS28" s="173"/>
      <c r="BT28" s="173"/>
      <c r="BU28" s="173"/>
      <c r="BV28" s="173"/>
      <c r="BW28" s="173"/>
      <c r="BX28" s="174"/>
      <c r="BY28" s="174"/>
      <c r="BZ28" s="174"/>
      <c r="CA28" s="174"/>
      <c r="CB28" s="174"/>
      <c r="CC28" s="174"/>
      <c r="CD28" s="174"/>
      <c r="CE28" s="174"/>
      <c r="CF28" s="174"/>
      <c r="CG28" s="174"/>
      <c r="CH28" s="174"/>
      <c r="CI28" s="174"/>
      <c r="CJ28" s="174"/>
      <c r="CK28" s="174"/>
      <c r="CL28" s="174"/>
      <c r="CM28" s="174"/>
      <c r="CN28" s="175"/>
      <c r="CO28" s="175"/>
      <c r="CP28" s="175"/>
      <c r="CQ28" s="175"/>
      <c r="CR28" s="175"/>
      <c r="CS28" s="175"/>
      <c r="CT28" s="175"/>
      <c r="CU28" s="175"/>
    </row>
    <row r="29" spans="1:99" ht="12.75" customHeight="1" x14ac:dyDescent="0.2">
      <c r="A29" s="164"/>
      <c r="B29" s="164"/>
      <c r="C29" s="164"/>
      <c r="D29" s="164"/>
      <c r="E29" s="164"/>
      <c r="F29" s="112" t="s">
        <v>359</v>
      </c>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86"/>
      <c r="BE29" s="86"/>
      <c r="BF29" s="86"/>
      <c r="BG29" s="86"/>
      <c r="BH29" s="86"/>
      <c r="BI29" s="86"/>
      <c r="BJ29" s="87"/>
      <c r="BK29" s="87"/>
      <c r="BL29" s="87"/>
      <c r="BM29" s="87"/>
      <c r="BN29" s="87"/>
      <c r="BO29" s="87"/>
      <c r="BP29" s="173"/>
      <c r="BQ29" s="173"/>
      <c r="BR29" s="173"/>
      <c r="BS29" s="173"/>
      <c r="BT29" s="173"/>
      <c r="BU29" s="173"/>
      <c r="BV29" s="173"/>
      <c r="BW29" s="173"/>
      <c r="BX29" s="174"/>
      <c r="BY29" s="174"/>
      <c r="BZ29" s="174"/>
      <c r="CA29" s="174"/>
      <c r="CB29" s="174"/>
      <c r="CC29" s="174"/>
      <c r="CD29" s="174"/>
      <c r="CE29" s="174"/>
      <c r="CF29" s="174"/>
      <c r="CG29" s="174"/>
      <c r="CH29" s="174"/>
      <c r="CI29" s="174"/>
      <c r="CJ29" s="174"/>
      <c r="CK29" s="174"/>
      <c r="CL29" s="174"/>
      <c r="CM29" s="174"/>
      <c r="CN29" s="175"/>
      <c r="CO29" s="175"/>
      <c r="CP29" s="175"/>
      <c r="CQ29" s="175"/>
      <c r="CR29" s="175"/>
      <c r="CS29" s="175"/>
      <c r="CT29" s="175"/>
      <c r="CU29" s="175"/>
    </row>
    <row r="30" spans="1:99" ht="12.75" customHeight="1" x14ac:dyDescent="0.2">
      <c r="A30" s="164" t="s">
        <v>360</v>
      </c>
      <c r="B30" s="164"/>
      <c r="C30" s="164"/>
      <c r="D30" s="164"/>
      <c r="E30" s="164"/>
      <c r="F30" s="128" t="s">
        <v>76</v>
      </c>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86" t="s">
        <v>361</v>
      </c>
      <c r="BE30" s="86"/>
      <c r="BF30" s="86"/>
      <c r="BG30" s="86"/>
      <c r="BH30" s="86"/>
      <c r="BI30" s="86"/>
      <c r="BJ30" s="87" t="s">
        <v>71</v>
      </c>
      <c r="BK30" s="87"/>
      <c r="BL30" s="87"/>
      <c r="BM30" s="87"/>
      <c r="BN30" s="87"/>
      <c r="BO30" s="87"/>
      <c r="BP30" s="173">
        <f>6851681.24-124015.06+259300+100000</f>
        <v>7086966.1800000006</v>
      </c>
      <c r="BQ30" s="173"/>
      <c r="BR30" s="173"/>
      <c r="BS30" s="173"/>
      <c r="BT30" s="173"/>
      <c r="BU30" s="173"/>
      <c r="BV30" s="173"/>
      <c r="BW30" s="173"/>
      <c r="BX30" s="174">
        <v>6008800</v>
      </c>
      <c r="BY30" s="174"/>
      <c r="BZ30" s="174"/>
      <c r="CA30" s="174"/>
      <c r="CB30" s="174"/>
      <c r="CC30" s="174"/>
      <c r="CD30" s="174"/>
      <c r="CE30" s="174"/>
      <c r="CF30" s="174">
        <v>5896600</v>
      </c>
      <c r="CG30" s="174"/>
      <c r="CH30" s="174"/>
      <c r="CI30" s="174"/>
      <c r="CJ30" s="174"/>
      <c r="CK30" s="174"/>
      <c r="CL30" s="174"/>
      <c r="CM30" s="174"/>
      <c r="CN30" s="175"/>
      <c r="CO30" s="175"/>
      <c r="CP30" s="175"/>
      <c r="CQ30" s="175"/>
      <c r="CR30" s="175"/>
      <c r="CS30" s="175"/>
      <c r="CT30" s="175"/>
      <c r="CU30" s="175"/>
    </row>
    <row r="31" spans="1:99" ht="12.75" customHeight="1" x14ac:dyDescent="0.2">
      <c r="A31" s="164"/>
      <c r="B31" s="164"/>
      <c r="C31" s="164"/>
      <c r="D31" s="164"/>
      <c r="E31" s="164"/>
      <c r="F31" s="129" t="s">
        <v>362</v>
      </c>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86"/>
      <c r="BE31" s="86"/>
      <c r="BF31" s="86"/>
      <c r="BG31" s="86"/>
      <c r="BH31" s="86"/>
      <c r="BI31" s="86"/>
      <c r="BJ31" s="87"/>
      <c r="BK31" s="87"/>
      <c r="BL31" s="87"/>
      <c r="BM31" s="87"/>
      <c r="BN31" s="87"/>
      <c r="BO31" s="87"/>
      <c r="BP31" s="173"/>
      <c r="BQ31" s="173"/>
      <c r="BR31" s="173"/>
      <c r="BS31" s="173"/>
      <c r="BT31" s="173"/>
      <c r="BU31" s="173"/>
      <c r="BV31" s="173"/>
      <c r="BW31" s="173"/>
      <c r="BX31" s="174"/>
      <c r="BY31" s="174"/>
      <c r="BZ31" s="174"/>
      <c r="CA31" s="174"/>
      <c r="CB31" s="174"/>
      <c r="CC31" s="174"/>
      <c r="CD31" s="174"/>
      <c r="CE31" s="174"/>
      <c r="CF31" s="174"/>
      <c r="CG31" s="174"/>
      <c r="CH31" s="174"/>
      <c r="CI31" s="174"/>
      <c r="CJ31" s="174"/>
      <c r="CK31" s="174"/>
      <c r="CL31" s="174"/>
      <c r="CM31" s="174"/>
      <c r="CN31" s="175"/>
      <c r="CO31" s="175"/>
      <c r="CP31" s="175"/>
      <c r="CQ31" s="175"/>
      <c r="CR31" s="175"/>
      <c r="CS31" s="175"/>
      <c r="CT31" s="175"/>
      <c r="CU31" s="175"/>
    </row>
    <row r="32" spans="1:99" ht="15" customHeight="1" x14ac:dyDescent="0.2">
      <c r="A32" s="164" t="s">
        <v>363</v>
      </c>
      <c r="B32" s="164"/>
      <c r="C32" s="164"/>
      <c r="D32" s="164"/>
      <c r="E32" s="164"/>
      <c r="F32" s="176" t="s">
        <v>364</v>
      </c>
      <c r="G32" s="176"/>
      <c r="H32" s="176"/>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6"/>
      <c r="BC32" s="176"/>
      <c r="BD32" s="86" t="s">
        <v>365</v>
      </c>
      <c r="BE32" s="86"/>
      <c r="BF32" s="86"/>
      <c r="BG32" s="86"/>
      <c r="BH32" s="86"/>
      <c r="BI32" s="86"/>
      <c r="BJ32" s="87" t="s">
        <v>71</v>
      </c>
      <c r="BK32" s="87"/>
      <c r="BL32" s="87"/>
      <c r="BM32" s="87"/>
      <c r="BN32" s="87"/>
      <c r="BO32" s="87"/>
      <c r="BP32" s="177"/>
      <c r="BQ32" s="177"/>
      <c r="BR32" s="177"/>
      <c r="BS32" s="177"/>
      <c r="BT32" s="177"/>
      <c r="BU32" s="177"/>
      <c r="BV32" s="177"/>
      <c r="BW32" s="177"/>
      <c r="BX32" s="178"/>
      <c r="BY32" s="178"/>
      <c r="BZ32" s="178"/>
      <c r="CA32" s="178"/>
      <c r="CB32" s="178"/>
      <c r="CC32" s="178"/>
      <c r="CD32" s="178"/>
      <c r="CE32" s="178"/>
      <c r="CF32" s="178"/>
      <c r="CG32" s="178"/>
      <c r="CH32" s="178"/>
      <c r="CI32" s="178"/>
      <c r="CJ32" s="178"/>
      <c r="CK32" s="178"/>
      <c r="CL32" s="178"/>
      <c r="CM32" s="178"/>
      <c r="CN32" s="179"/>
      <c r="CO32" s="179"/>
      <c r="CP32" s="179"/>
      <c r="CQ32" s="179"/>
      <c r="CR32" s="179"/>
      <c r="CS32" s="179"/>
      <c r="CT32" s="179"/>
      <c r="CU32" s="179"/>
    </row>
    <row r="33" spans="1:99" ht="12.75" customHeight="1" x14ac:dyDescent="0.2">
      <c r="A33" s="164" t="s">
        <v>366</v>
      </c>
      <c r="B33" s="164"/>
      <c r="C33" s="164"/>
      <c r="D33" s="164"/>
      <c r="E33" s="164"/>
      <c r="F33" s="109" t="s">
        <v>367</v>
      </c>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86" t="s">
        <v>368</v>
      </c>
      <c r="BE33" s="86"/>
      <c r="BF33" s="86"/>
      <c r="BG33" s="86"/>
      <c r="BH33" s="86"/>
      <c r="BI33" s="86"/>
      <c r="BJ33" s="87" t="s">
        <v>71</v>
      </c>
      <c r="BK33" s="87"/>
      <c r="BL33" s="87"/>
      <c r="BM33" s="87"/>
      <c r="BN33" s="87"/>
      <c r="BO33" s="87"/>
      <c r="BP33" s="173">
        <f>BP35</f>
        <v>2273578.5099999998</v>
      </c>
      <c r="BQ33" s="173"/>
      <c r="BR33" s="173"/>
      <c r="BS33" s="173"/>
      <c r="BT33" s="173"/>
      <c r="BU33" s="173"/>
      <c r="BV33" s="173"/>
      <c r="BW33" s="173"/>
      <c r="BX33" s="174"/>
      <c r="BY33" s="174"/>
      <c r="BZ33" s="174"/>
      <c r="CA33" s="174"/>
      <c r="CB33" s="174"/>
      <c r="CC33" s="174"/>
      <c r="CD33" s="174"/>
      <c r="CE33" s="174"/>
      <c r="CF33" s="174"/>
      <c r="CG33" s="174"/>
      <c r="CH33" s="174"/>
      <c r="CI33" s="174"/>
      <c r="CJ33" s="174"/>
      <c r="CK33" s="174"/>
      <c r="CL33" s="174"/>
      <c r="CM33" s="174"/>
      <c r="CN33" s="175"/>
      <c r="CO33" s="175"/>
      <c r="CP33" s="175"/>
      <c r="CQ33" s="175"/>
      <c r="CR33" s="175"/>
      <c r="CS33" s="175"/>
      <c r="CT33" s="175"/>
      <c r="CU33" s="175"/>
    </row>
    <row r="34" spans="1:99" ht="12.75" customHeight="1" x14ac:dyDescent="0.2">
      <c r="A34" s="164"/>
      <c r="B34" s="164"/>
      <c r="C34" s="164"/>
      <c r="D34" s="164"/>
      <c r="E34" s="164"/>
      <c r="F34" s="112" t="s">
        <v>369</v>
      </c>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86"/>
      <c r="BE34" s="86"/>
      <c r="BF34" s="86"/>
      <c r="BG34" s="86"/>
      <c r="BH34" s="86"/>
      <c r="BI34" s="86"/>
      <c r="BJ34" s="87"/>
      <c r="BK34" s="87"/>
      <c r="BL34" s="87"/>
      <c r="BM34" s="87"/>
      <c r="BN34" s="87"/>
      <c r="BO34" s="87"/>
      <c r="BP34" s="173"/>
      <c r="BQ34" s="173"/>
      <c r="BR34" s="173"/>
      <c r="BS34" s="173"/>
      <c r="BT34" s="173"/>
      <c r="BU34" s="173"/>
      <c r="BV34" s="173"/>
      <c r="BW34" s="173"/>
      <c r="BX34" s="174"/>
      <c r="BY34" s="174"/>
      <c r="BZ34" s="174"/>
      <c r="CA34" s="174"/>
      <c r="CB34" s="174"/>
      <c r="CC34" s="174"/>
      <c r="CD34" s="174"/>
      <c r="CE34" s="174"/>
      <c r="CF34" s="174"/>
      <c r="CG34" s="174"/>
      <c r="CH34" s="174"/>
      <c r="CI34" s="174"/>
      <c r="CJ34" s="174"/>
      <c r="CK34" s="174"/>
      <c r="CL34" s="174"/>
      <c r="CM34" s="174"/>
      <c r="CN34" s="175"/>
      <c r="CO34" s="175"/>
      <c r="CP34" s="175"/>
      <c r="CQ34" s="175"/>
      <c r="CR34" s="175"/>
      <c r="CS34" s="175"/>
      <c r="CT34" s="175"/>
      <c r="CU34" s="175"/>
    </row>
    <row r="35" spans="1:99" ht="12.75" customHeight="1" x14ac:dyDescent="0.2">
      <c r="A35" s="164" t="s">
        <v>370</v>
      </c>
      <c r="B35" s="164"/>
      <c r="C35" s="164"/>
      <c r="D35" s="164"/>
      <c r="E35" s="164"/>
      <c r="F35" s="128" t="s">
        <v>76</v>
      </c>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86" t="s">
        <v>371</v>
      </c>
      <c r="BE35" s="86"/>
      <c r="BF35" s="86"/>
      <c r="BG35" s="86"/>
      <c r="BH35" s="86"/>
      <c r="BI35" s="86"/>
      <c r="BJ35" s="87" t="s">
        <v>71</v>
      </c>
      <c r="BK35" s="87"/>
      <c r="BL35" s="87"/>
      <c r="BM35" s="87"/>
      <c r="BN35" s="87"/>
      <c r="BO35" s="87"/>
      <c r="BP35" s="173">
        <v>2273578.5099999998</v>
      </c>
      <c r="BQ35" s="173"/>
      <c r="BR35" s="173"/>
      <c r="BS35" s="173"/>
      <c r="BT35" s="173"/>
      <c r="BU35" s="173"/>
      <c r="BV35" s="173"/>
      <c r="BW35" s="173"/>
      <c r="BX35" s="174"/>
      <c r="BY35" s="174"/>
      <c r="BZ35" s="174"/>
      <c r="CA35" s="174"/>
      <c r="CB35" s="174"/>
      <c r="CC35" s="174"/>
      <c r="CD35" s="174"/>
      <c r="CE35" s="174"/>
      <c r="CF35" s="174"/>
      <c r="CG35" s="174"/>
      <c r="CH35" s="174"/>
      <c r="CI35" s="174"/>
      <c r="CJ35" s="174"/>
      <c r="CK35" s="174"/>
      <c r="CL35" s="174"/>
      <c r="CM35" s="174"/>
      <c r="CN35" s="175"/>
      <c r="CO35" s="175"/>
      <c r="CP35" s="175"/>
      <c r="CQ35" s="175"/>
      <c r="CR35" s="175"/>
      <c r="CS35" s="175"/>
      <c r="CT35" s="175"/>
      <c r="CU35" s="175"/>
    </row>
    <row r="36" spans="1:99" ht="12.75" customHeight="1" x14ac:dyDescent="0.2">
      <c r="A36" s="164"/>
      <c r="B36" s="164"/>
      <c r="C36" s="164"/>
      <c r="D36" s="164"/>
      <c r="E36" s="164"/>
      <c r="F36" s="129" t="s">
        <v>362</v>
      </c>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86"/>
      <c r="BE36" s="86"/>
      <c r="BF36" s="86"/>
      <c r="BG36" s="86"/>
      <c r="BH36" s="86"/>
      <c r="BI36" s="86"/>
      <c r="BJ36" s="87"/>
      <c r="BK36" s="87"/>
      <c r="BL36" s="87"/>
      <c r="BM36" s="87"/>
      <c r="BN36" s="87"/>
      <c r="BO36" s="87"/>
      <c r="BP36" s="173"/>
      <c r="BQ36" s="173"/>
      <c r="BR36" s="173"/>
      <c r="BS36" s="173"/>
      <c r="BT36" s="173"/>
      <c r="BU36" s="173"/>
      <c r="BV36" s="173"/>
      <c r="BW36" s="173"/>
      <c r="BX36" s="174"/>
      <c r="BY36" s="174"/>
      <c r="BZ36" s="174"/>
      <c r="CA36" s="174"/>
      <c r="CB36" s="174"/>
      <c r="CC36" s="174"/>
      <c r="CD36" s="174"/>
      <c r="CE36" s="174"/>
      <c r="CF36" s="174"/>
      <c r="CG36" s="174"/>
      <c r="CH36" s="174"/>
      <c r="CI36" s="174"/>
      <c r="CJ36" s="174"/>
      <c r="CK36" s="174"/>
      <c r="CL36" s="174"/>
      <c r="CM36" s="174"/>
      <c r="CN36" s="175"/>
      <c r="CO36" s="175"/>
      <c r="CP36" s="175"/>
      <c r="CQ36" s="175"/>
      <c r="CR36" s="175"/>
      <c r="CS36" s="175"/>
      <c r="CT36" s="175"/>
      <c r="CU36" s="175"/>
    </row>
    <row r="37" spans="1:99" ht="15" customHeight="1" x14ac:dyDescent="0.2">
      <c r="A37" s="164" t="s">
        <v>372</v>
      </c>
      <c r="B37" s="164"/>
      <c r="C37" s="164"/>
      <c r="D37" s="164"/>
      <c r="E37" s="164"/>
      <c r="F37" s="176" t="s">
        <v>364</v>
      </c>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c r="AT37" s="176"/>
      <c r="AU37" s="176"/>
      <c r="AV37" s="176"/>
      <c r="AW37" s="176"/>
      <c r="AX37" s="176"/>
      <c r="AY37" s="176"/>
      <c r="AZ37" s="176"/>
      <c r="BA37" s="176"/>
      <c r="BB37" s="176"/>
      <c r="BC37" s="176"/>
      <c r="BD37" s="86" t="s">
        <v>373</v>
      </c>
      <c r="BE37" s="86"/>
      <c r="BF37" s="86"/>
      <c r="BG37" s="86"/>
      <c r="BH37" s="86"/>
      <c r="BI37" s="86"/>
      <c r="BJ37" s="87" t="s">
        <v>71</v>
      </c>
      <c r="BK37" s="87"/>
      <c r="BL37" s="87"/>
      <c r="BM37" s="87"/>
      <c r="BN37" s="87"/>
      <c r="BO37" s="87"/>
      <c r="BP37" s="177"/>
      <c r="BQ37" s="177"/>
      <c r="BR37" s="177"/>
      <c r="BS37" s="177"/>
      <c r="BT37" s="177"/>
      <c r="BU37" s="177"/>
      <c r="BV37" s="177"/>
      <c r="BW37" s="177"/>
      <c r="BX37" s="178"/>
      <c r="BY37" s="178"/>
      <c r="BZ37" s="178"/>
      <c r="CA37" s="178"/>
      <c r="CB37" s="178"/>
      <c r="CC37" s="178"/>
      <c r="CD37" s="178"/>
      <c r="CE37" s="178"/>
      <c r="CF37" s="178"/>
      <c r="CG37" s="178"/>
      <c r="CH37" s="178"/>
      <c r="CI37" s="178"/>
      <c r="CJ37" s="178"/>
      <c r="CK37" s="178"/>
      <c r="CL37" s="178"/>
      <c r="CM37" s="178"/>
      <c r="CN37" s="179"/>
      <c r="CO37" s="179"/>
      <c r="CP37" s="179"/>
      <c r="CQ37" s="179"/>
      <c r="CR37" s="179"/>
      <c r="CS37" s="179"/>
      <c r="CT37" s="179"/>
      <c r="CU37" s="179"/>
    </row>
    <row r="38" spans="1:99" ht="15" customHeight="1" x14ac:dyDescent="0.2">
      <c r="A38" s="164" t="s">
        <v>374</v>
      </c>
      <c r="B38" s="164"/>
      <c r="C38" s="164"/>
      <c r="D38" s="164"/>
      <c r="E38" s="164"/>
      <c r="F38" s="180" t="s">
        <v>375</v>
      </c>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0"/>
      <c r="AX38" s="180"/>
      <c r="AY38" s="180"/>
      <c r="AZ38" s="180"/>
      <c r="BA38" s="180"/>
      <c r="BB38" s="180"/>
      <c r="BC38" s="180"/>
      <c r="BD38" s="86" t="s">
        <v>376</v>
      </c>
      <c r="BE38" s="86"/>
      <c r="BF38" s="86"/>
      <c r="BG38" s="86"/>
      <c r="BH38" s="86"/>
      <c r="BI38" s="86"/>
      <c r="BJ38" s="87" t="s">
        <v>71</v>
      </c>
      <c r="BK38" s="87"/>
      <c r="BL38" s="87"/>
      <c r="BM38" s="87"/>
      <c r="BN38" s="87"/>
      <c r="BO38" s="87"/>
      <c r="BP38" s="177"/>
      <c r="BQ38" s="177"/>
      <c r="BR38" s="177"/>
      <c r="BS38" s="177"/>
      <c r="BT38" s="177"/>
      <c r="BU38" s="177"/>
      <c r="BV38" s="177"/>
      <c r="BW38" s="177"/>
      <c r="BX38" s="178"/>
      <c r="BY38" s="178"/>
      <c r="BZ38" s="178"/>
      <c r="CA38" s="178"/>
      <c r="CB38" s="178"/>
      <c r="CC38" s="178"/>
      <c r="CD38" s="178"/>
      <c r="CE38" s="178"/>
      <c r="CF38" s="178"/>
      <c r="CG38" s="178"/>
      <c r="CH38" s="178"/>
      <c r="CI38" s="178"/>
      <c r="CJ38" s="178"/>
      <c r="CK38" s="178"/>
      <c r="CL38" s="178"/>
      <c r="CM38" s="178"/>
      <c r="CN38" s="179"/>
      <c r="CO38" s="179"/>
      <c r="CP38" s="179"/>
      <c r="CQ38" s="179"/>
      <c r="CR38" s="179"/>
      <c r="CS38" s="179"/>
      <c r="CT38" s="179"/>
      <c r="CU38" s="179"/>
    </row>
    <row r="39" spans="1:99" ht="15" customHeight="1" x14ac:dyDescent="0.2">
      <c r="A39" s="164" t="s">
        <v>377</v>
      </c>
      <c r="B39" s="164"/>
      <c r="C39" s="164"/>
      <c r="D39" s="164"/>
      <c r="E39" s="164"/>
      <c r="F39" s="180" t="s">
        <v>378</v>
      </c>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c r="BC39" s="180"/>
      <c r="BD39" s="86" t="s">
        <v>379</v>
      </c>
      <c r="BE39" s="86"/>
      <c r="BF39" s="86"/>
      <c r="BG39" s="86"/>
      <c r="BH39" s="86"/>
      <c r="BI39" s="86"/>
      <c r="BJ39" s="87" t="s">
        <v>71</v>
      </c>
      <c r="BK39" s="87"/>
      <c r="BL39" s="87"/>
      <c r="BM39" s="87"/>
      <c r="BN39" s="87"/>
      <c r="BO39" s="87"/>
      <c r="BP39" s="177"/>
      <c r="BQ39" s="177"/>
      <c r="BR39" s="177"/>
      <c r="BS39" s="177"/>
      <c r="BT39" s="177"/>
      <c r="BU39" s="177"/>
      <c r="BV39" s="177"/>
      <c r="BW39" s="177"/>
      <c r="BX39" s="178"/>
      <c r="BY39" s="178"/>
      <c r="BZ39" s="178"/>
      <c r="CA39" s="178"/>
      <c r="CB39" s="178"/>
      <c r="CC39" s="178"/>
      <c r="CD39" s="178"/>
      <c r="CE39" s="178"/>
      <c r="CF39" s="178"/>
      <c r="CG39" s="178"/>
      <c r="CH39" s="178"/>
      <c r="CI39" s="178"/>
      <c r="CJ39" s="178"/>
      <c r="CK39" s="178"/>
      <c r="CL39" s="178"/>
      <c r="CM39" s="178"/>
      <c r="CN39" s="179"/>
      <c r="CO39" s="179"/>
      <c r="CP39" s="179"/>
      <c r="CQ39" s="179"/>
      <c r="CR39" s="179"/>
      <c r="CS39" s="179"/>
      <c r="CT39" s="179"/>
      <c r="CU39" s="179"/>
    </row>
    <row r="40" spans="1:99" ht="12.75" customHeight="1" x14ac:dyDescent="0.2">
      <c r="A40" s="181" t="s">
        <v>380</v>
      </c>
      <c r="B40" s="181"/>
      <c r="C40" s="181"/>
      <c r="D40" s="181"/>
      <c r="E40" s="181"/>
      <c r="F40" s="182" t="s">
        <v>76</v>
      </c>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c r="AZ40" s="182"/>
      <c r="BA40" s="182"/>
      <c r="BB40" s="182"/>
      <c r="BC40" s="182"/>
      <c r="BD40" s="86" t="s">
        <v>381</v>
      </c>
      <c r="BE40" s="86"/>
      <c r="BF40" s="86"/>
      <c r="BG40" s="86"/>
      <c r="BH40" s="86"/>
      <c r="BI40" s="86"/>
      <c r="BJ40" s="87" t="s">
        <v>71</v>
      </c>
      <c r="BK40" s="87"/>
      <c r="BL40" s="87"/>
      <c r="BM40" s="87"/>
      <c r="BN40" s="87"/>
      <c r="BO40" s="87"/>
      <c r="BP40" s="177"/>
      <c r="BQ40" s="177"/>
      <c r="BR40" s="177"/>
      <c r="BS40" s="177"/>
      <c r="BT40" s="177"/>
      <c r="BU40" s="177"/>
      <c r="BV40" s="177"/>
      <c r="BW40" s="177"/>
      <c r="BX40" s="178"/>
      <c r="BY40" s="178"/>
      <c r="BZ40" s="178"/>
      <c r="CA40" s="178"/>
      <c r="CB40" s="178"/>
      <c r="CC40" s="178"/>
      <c r="CD40" s="178"/>
      <c r="CE40" s="178"/>
      <c r="CF40" s="178"/>
      <c r="CG40" s="178"/>
      <c r="CH40" s="178"/>
      <c r="CI40" s="178"/>
      <c r="CJ40" s="178"/>
      <c r="CK40" s="178"/>
      <c r="CL40" s="178"/>
      <c r="CM40" s="178"/>
      <c r="CN40" s="179"/>
      <c r="CO40" s="179"/>
      <c r="CP40" s="179"/>
      <c r="CQ40" s="179"/>
      <c r="CR40" s="179"/>
      <c r="CS40" s="179"/>
      <c r="CT40" s="179"/>
      <c r="CU40" s="179"/>
    </row>
    <row r="41" spans="1:99" ht="12.75" customHeight="1" x14ac:dyDescent="0.2">
      <c r="A41" s="181"/>
      <c r="B41" s="181"/>
      <c r="C41" s="181"/>
      <c r="D41" s="181"/>
      <c r="E41" s="181"/>
      <c r="F41" s="140" t="s">
        <v>362</v>
      </c>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c r="AV41" s="140"/>
      <c r="AW41" s="140"/>
      <c r="AX41" s="140"/>
      <c r="AY41" s="140"/>
      <c r="AZ41" s="140"/>
      <c r="BA41" s="140"/>
      <c r="BB41" s="140"/>
      <c r="BC41" s="140"/>
      <c r="BD41" s="86"/>
      <c r="BE41" s="86"/>
      <c r="BF41" s="86"/>
      <c r="BG41" s="86"/>
      <c r="BH41" s="86"/>
      <c r="BI41" s="86"/>
      <c r="BJ41" s="87"/>
      <c r="BK41" s="87"/>
      <c r="BL41" s="87"/>
      <c r="BM41" s="87"/>
      <c r="BN41" s="87"/>
      <c r="BO41" s="87"/>
      <c r="BP41" s="177"/>
      <c r="BQ41" s="177"/>
      <c r="BR41" s="177"/>
      <c r="BS41" s="177"/>
      <c r="BT41" s="177"/>
      <c r="BU41" s="177"/>
      <c r="BV41" s="177"/>
      <c r="BW41" s="177"/>
      <c r="BX41" s="178"/>
      <c r="BY41" s="178"/>
      <c r="BZ41" s="178"/>
      <c r="CA41" s="178"/>
      <c r="CB41" s="178"/>
      <c r="CC41" s="178"/>
      <c r="CD41" s="178"/>
      <c r="CE41" s="178"/>
      <c r="CF41" s="178"/>
      <c r="CG41" s="178"/>
      <c r="CH41" s="178"/>
      <c r="CI41" s="178"/>
      <c r="CJ41" s="178"/>
      <c r="CK41" s="178"/>
      <c r="CL41" s="178"/>
      <c r="CM41" s="178"/>
      <c r="CN41" s="179"/>
      <c r="CO41" s="179"/>
      <c r="CP41" s="179"/>
      <c r="CQ41" s="179"/>
      <c r="CR41" s="179"/>
      <c r="CS41" s="179"/>
      <c r="CT41" s="179"/>
      <c r="CU41" s="179"/>
    </row>
    <row r="42" spans="1:99" ht="15" customHeight="1" x14ac:dyDescent="0.2">
      <c r="A42" s="164" t="s">
        <v>382</v>
      </c>
      <c r="B42" s="164"/>
      <c r="C42" s="164"/>
      <c r="D42" s="164"/>
      <c r="E42" s="164"/>
      <c r="F42" s="176" t="s">
        <v>364</v>
      </c>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86" t="s">
        <v>383</v>
      </c>
      <c r="BE42" s="86"/>
      <c r="BF42" s="86"/>
      <c r="BG42" s="86"/>
      <c r="BH42" s="86"/>
      <c r="BI42" s="86"/>
      <c r="BJ42" s="87" t="s">
        <v>71</v>
      </c>
      <c r="BK42" s="87"/>
      <c r="BL42" s="87"/>
      <c r="BM42" s="87"/>
      <c r="BN42" s="87"/>
      <c r="BO42" s="87"/>
      <c r="BP42" s="177"/>
      <c r="BQ42" s="177"/>
      <c r="BR42" s="177"/>
      <c r="BS42" s="177"/>
      <c r="BT42" s="177"/>
      <c r="BU42" s="177"/>
      <c r="BV42" s="177"/>
      <c r="BW42" s="177"/>
      <c r="BX42" s="178"/>
      <c r="BY42" s="178"/>
      <c r="BZ42" s="178"/>
      <c r="CA42" s="178"/>
      <c r="CB42" s="178"/>
      <c r="CC42" s="178"/>
      <c r="CD42" s="178"/>
      <c r="CE42" s="178"/>
      <c r="CF42" s="178"/>
      <c r="CG42" s="178"/>
      <c r="CH42" s="178"/>
      <c r="CI42" s="178"/>
      <c r="CJ42" s="178"/>
      <c r="CK42" s="178"/>
      <c r="CL42" s="178"/>
      <c r="CM42" s="178"/>
      <c r="CN42" s="179"/>
      <c r="CO42" s="179"/>
      <c r="CP42" s="179"/>
      <c r="CQ42" s="179"/>
      <c r="CR42" s="179"/>
      <c r="CS42" s="179"/>
      <c r="CT42" s="179"/>
      <c r="CU42" s="179"/>
    </row>
    <row r="43" spans="1:99" ht="15" customHeight="1" x14ac:dyDescent="0.2">
      <c r="A43" s="164" t="s">
        <v>384</v>
      </c>
      <c r="B43" s="164"/>
      <c r="C43" s="164"/>
      <c r="D43" s="164"/>
      <c r="E43" s="164"/>
      <c r="F43" s="180" t="s">
        <v>385</v>
      </c>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0"/>
      <c r="AW43" s="180"/>
      <c r="AX43" s="180"/>
      <c r="AY43" s="180"/>
      <c r="AZ43" s="180"/>
      <c r="BA43" s="180"/>
      <c r="BB43" s="180"/>
      <c r="BC43" s="180"/>
      <c r="BD43" s="86" t="s">
        <v>386</v>
      </c>
      <c r="BE43" s="86"/>
      <c r="BF43" s="86"/>
      <c r="BG43" s="86"/>
      <c r="BH43" s="86"/>
      <c r="BI43" s="86"/>
      <c r="BJ43" s="87" t="s">
        <v>71</v>
      </c>
      <c r="BK43" s="87"/>
      <c r="BL43" s="87"/>
      <c r="BM43" s="87"/>
      <c r="BN43" s="87"/>
      <c r="BO43" s="87"/>
      <c r="BP43" s="173">
        <f>BP46</f>
        <v>397374.19</v>
      </c>
      <c r="BQ43" s="173"/>
      <c r="BR43" s="173"/>
      <c r="BS43" s="173"/>
      <c r="BT43" s="173"/>
      <c r="BU43" s="173"/>
      <c r="BV43" s="173"/>
      <c r="BW43" s="173"/>
      <c r="BX43" s="174"/>
      <c r="BY43" s="174"/>
      <c r="BZ43" s="174"/>
      <c r="CA43" s="174"/>
      <c r="CB43" s="174"/>
      <c r="CC43" s="174"/>
      <c r="CD43" s="174"/>
      <c r="CE43" s="174"/>
      <c r="CF43" s="174"/>
      <c r="CG43" s="174"/>
      <c r="CH43" s="174"/>
      <c r="CI43" s="174"/>
      <c r="CJ43" s="174"/>
      <c r="CK43" s="174"/>
      <c r="CL43" s="174"/>
      <c r="CM43" s="174"/>
      <c r="CN43" s="175"/>
      <c r="CO43" s="175"/>
      <c r="CP43" s="175"/>
      <c r="CQ43" s="175"/>
      <c r="CR43" s="175"/>
      <c r="CS43" s="175"/>
      <c r="CT43" s="175"/>
      <c r="CU43" s="175"/>
    </row>
    <row r="44" spans="1:99" ht="12.75" customHeight="1" x14ac:dyDescent="0.2">
      <c r="A44" s="164" t="s">
        <v>387</v>
      </c>
      <c r="B44" s="164"/>
      <c r="C44" s="164"/>
      <c r="D44" s="164"/>
      <c r="E44" s="164"/>
      <c r="F44" s="128" t="s">
        <v>76</v>
      </c>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86" t="s">
        <v>388</v>
      </c>
      <c r="BE44" s="86"/>
      <c r="BF44" s="86"/>
      <c r="BG44" s="86"/>
      <c r="BH44" s="86"/>
      <c r="BI44" s="86"/>
      <c r="BJ44" s="87" t="s">
        <v>71</v>
      </c>
      <c r="BK44" s="87"/>
      <c r="BL44" s="87"/>
      <c r="BM44" s="87"/>
      <c r="BN44" s="87"/>
      <c r="BO44" s="87"/>
      <c r="BP44" s="177"/>
      <c r="BQ44" s="177"/>
      <c r="BR44" s="177"/>
      <c r="BS44" s="177"/>
      <c r="BT44" s="177"/>
      <c r="BU44" s="177"/>
      <c r="BV44" s="177"/>
      <c r="BW44" s="177"/>
      <c r="BX44" s="178"/>
      <c r="BY44" s="178"/>
      <c r="BZ44" s="178"/>
      <c r="CA44" s="178"/>
      <c r="CB44" s="178"/>
      <c r="CC44" s="178"/>
      <c r="CD44" s="178"/>
      <c r="CE44" s="178"/>
      <c r="CF44" s="178"/>
      <c r="CG44" s="178"/>
      <c r="CH44" s="178"/>
      <c r="CI44" s="178"/>
      <c r="CJ44" s="178"/>
      <c r="CK44" s="178"/>
      <c r="CL44" s="178"/>
      <c r="CM44" s="178"/>
      <c r="CN44" s="179"/>
      <c r="CO44" s="179"/>
      <c r="CP44" s="179"/>
      <c r="CQ44" s="179"/>
      <c r="CR44" s="179"/>
      <c r="CS44" s="179"/>
      <c r="CT44" s="179"/>
      <c r="CU44" s="179"/>
    </row>
    <row r="45" spans="1:99" ht="12.75" customHeight="1" x14ac:dyDescent="0.2">
      <c r="A45" s="164"/>
      <c r="B45" s="164"/>
      <c r="C45" s="164"/>
      <c r="D45" s="164"/>
      <c r="E45" s="164"/>
      <c r="F45" s="129" t="s">
        <v>362</v>
      </c>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86"/>
      <c r="BE45" s="86"/>
      <c r="BF45" s="86"/>
      <c r="BG45" s="86"/>
      <c r="BH45" s="86"/>
      <c r="BI45" s="86"/>
      <c r="BJ45" s="87"/>
      <c r="BK45" s="87"/>
      <c r="BL45" s="87"/>
      <c r="BM45" s="87"/>
      <c r="BN45" s="87"/>
      <c r="BO45" s="87"/>
      <c r="BP45" s="177"/>
      <c r="BQ45" s="177"/>
      <c r="BR45" s="177"/>
      <c r="BS45" s="177"/>
      <c r="BT45" s="177"/>
      <c r="BU45" s="177"/>
      <c r="BV45" s="177"/>
      <c r="BW45" s="177"/>
      <c r="BX45" s="178"/>
      <c r="BY45" s="178"/>
      <c r="BZ45" s="178"/>
      <c r="CA45" s="178"/>
      <c r="CB45" s="178"/>
      <c r="CC45" s="178"/>
      <c r="CD45" s="178"/>
      <c r="CE45" s="178"/>
      <c r="CF45" s="178"/>
      <c r="CG45" s="178"/>
      <c r="CH45" s="178"/>
      <c r="CI45" s="178"/>
      <c r="CJ45" s="178"/>
      <c r="CK45" s="178"/>
      <c r="CL45" s="178"/>
      <c r="CM45" s="178"/>
      <c r="CN45" s="179"/>
      <c r="CO45" s="179"/>
      <c r="CP45" s="179"/>
      <c r="CQ45" s="179"/>
      <c r="CR45" s="179"/>
      <c r="CS45" s="179"/>
      <c r="CT45" s="179"/>
      <c r="CU45" s="179"/>
    </row>
    <row r="46" spans="1:99" ht="15" customHeight="1" x14ac:dyDescent="0.2">
      <c r="A46" s="164" t="s">
        <v>389</v>
      </c>
      <c r="B46" s="164"/>
      <c r="C46" s="164"/>
      <c r="D46" s="164"/>
      <c r="E46" s="164"/>
      <c r="F46" s="176" t="s">
        <v>390</v>
      </c>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86" t="s">
        <v>391</v>
      </c>
      <c r="BE46" s="86"/>
      <c r="BF46" s="86"/>
      <c r="BG46" s="86"/>
      <c r="BH46" s="86"/>
      <c r="BI46" s="86"/>
      <c r="BJ46" s="87" t="s">
        <v>71</v>
      </c>
      <c r="BK46" s="87"/>
      <c r="BL46" s="87"/>
      <c r="BM46" s="87"/>
      <c r="BN46" s="87"/>
      <c r="BO46" s="87"/>
      <c r="BP46" s="173">
        <f>BP55</f>
        <v>397374.19</v>
      </c>
      <c r="BQ46" s="173"/>
      <c r="BR46" s="173"/>
      <c r="BS46" s="173"/>
      <c r="BT46" s="173"/>
      <c r="BU46" s="173"/>
      <c r="BV46" s="173"/>
      <c r="BW46" s="173"/>
      <c r="BX46" s="174">
        <f>BX57</f>
        <v>0</v>
      </c>
      <c r="BY46" s="174"/>
      <c r="BZ46" s="174"/>
      <c r="CA46" s="174"/>
      <c r="CB46" s="174"/>
      <c r="CC46" s="174"/>
      <c r="CD46" s="174"/>
      <c r="CE46" s="174"/>
      <c r="CF46" s="174">
        <f>CF58</f>
        <v>0</v>
      </c>
      <c r="CG46" s="174"/>
      <c r="CH46" s="174"/>
      <c r="CI46" s="174"/>
      <c r="CJ46" s="174"/>
      <c r="CK46" s="174"/>
      <c r="CL46" s="174"/>
      <c r="CM46" s="174"/>
      <c r="CN46" s="175"/>
      <c r="CO46" s="175"/>
      <c r="CP46" s="175"/>
      <c r="CQ46" s="175"/>
      <c r="CR46" s="175"/>
      <c r="CS46" s="175"/>
      <c r="CT46" s="175"/>
      <c r="CU46" s="175"/>
    </row>
    <row r="47" spans="1:99" ht="25.5" customHeight="1" x14ac:dyDescent="0.2">
      <c r="A47" s="164" t="s">
        <v>392</v>
      </c>
      <c r="B47" s="164"/>
      <c r="C47" s="164"/>
      <c r="D47" s="164"/>
      <c r="E47" s="164"/>
      <c r="F47" s="183" t="s">
        <v>393</v>
      </c>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c r="AU47" s="183"/>
      <c r="AV47" s="183"/>
      <c r="AW47" s="183"/>
      <c r="AX47" s="183"/>
      <c r="AY47" s="183"/>
      <c r="AZ47" s="183"/>
      <c r="BA47" s="183"/>
      <c r="BB47" s="183"/>
      <c r="BC47" s="183"/>
      <c r="BD47" s="86" t="s">
        <v>394</v>
      </c>
      <c r="BE47" s="86"/>
      <c r="BF47" s="86"/>
      <c r="BG47" s="86"/>
      <c r="BH47" s="86"/>
      <c r="BI47" s="86"/>
      <c r="BJ47" s="87" t="s">
        <v>71</v>
      </c>
      <c r="BK47" s="87"/>
      <c r="BL47" s="87"/>
      <c r="BM47" s="87"/>
      <c r="BN47" s="87"/>
      <c r="BO47" s="87"/>
      <c r="BP47" s="171">
        <f>BP49</f>
        <v>9360544.6900000013</v>
      </c>
      <c r="BQ47" s="171"/>
      <c r="BR47" s="171"/>
      <c r="BS47" s="171"/>
      <c r="BT47" s="171"/>
      <c r="BU47" s="171"/>
      <c r="BV47" s="171"/>
      <c r="BW47" s="171"/>
      <c r="BX47" s="184">
        <f>BX51</f>
        <v>6008800</v>
      </c>
      <c r="BY47" s="184"/>
      <c r="BZ47" s="184"/>
      <c r="CA47" s="184"/>
      <c r="CB47" s="184"/>
      <c r="CC47" s="184"/>
      <c r="CD47" s="184"/>
      <c r="CE47" s="184"/>
      <c r="CF47" s="184">
        <f>CF52</f>
        <v>5896600</v>
      </c>
      <c r="CG47" s="184"/>
      <c r="CH47" s="184"/>
      <c r="CI47" s="184"/>
      <c r="CJ47" s="184"/>
      <c r="CK47" s="184"/>
      <c r="CL47" s="184"/>
      <c r="CM47" s="184"/>
      <c r="CN47" s="172"/>
      <c r="CO47" s="172"/>
      <c r="CP47" s="172"/>
      <c r="CQ47" s="172"/>
      <c r="CR47" s="172"/>
      <c r="CS47" s="172"/>
      <c r="CT47" s="172"/>
      <c r="CU47" s="172"/>
    </row>
    <row r="48" spans="1:99" ht="12.75" customHeight="1" x14ac:dyDescent="0.2">
      <c r="A48" s="164"/>
      <c r="B48" s="164"/>
      <c r="C48" s="164"/>
      <c r="D48" s="164"/>
      <c r="E48" s="164"/>
      <c r="F48" s="185" t="s">
        <v>395</v>
      </c>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86"/>
      <c r="BE48" s="86"/>
      <c r="BF48" s="86"/>
      <c r="BG48" s="86"/>
      <c r="BH48" s="86"/>
      <c r="BI48" s="86"/>
      <c r="BJ48" s="87"/>
      <c r="BK48" s="87"/>
      <c r="BL48" s="87"/>
      <c r="BM48" s="87"/>
      <c r="BN48" s="87"/>
      <c r="BO48" s="87"/>
      <c r="BP48" s="171"/>
      <c r="BQ48" s="171"/>
      <c r="BR48" s="171"/>
      <c r="BS48" s="171"/>
      <c r="BT48" s="171"/>
      <c r="BU48" s="171"/>
      <c r="BV48" s="171"/>
      <c r="BW48" s="171"/>
      <c r="BX48" s="184"/>
      <c r="BY48" s="184"/>
      <c r="BZ48" s="184"/>
      <c r="CA48" s="184"/>
      <c r="CB48" s="184"/>
      <c r="CC48" s="184"/>
      <c r="CD48" s="184"/>
      <c r="CE48" s="184"/>
      <c r="CF48" s="184"/>
      <c r="CG48" s="184"/>
      <c r="CH48" s="184"/>
      <c r="CI48" s="184"/>
      <c r="CJ48" s="184"/>
      <c r="CK48" s="184"/>
      <c r="CL48" s="184"/>
      <c r="CM48" s="184"/>
      <c r="CN48" s="172"/>
      <c r="CO48" s="172"/>
      <c r="CP48" s="172"/>
      <c r="CQ48" s="172"/>
      <c r="CR48" s="172"/>
      <c r="CS48" s="172"/>
      <c r="CT48" s="172"/>
      <c r="CU48" s="172"/>
    </row>
    <row r="49" spans="1:99" x14ac:dyDescent="0.2">
      <c r="A49" s="164" t="s">
        <v>396</v>
      </c>
      <c r="B49" s="164"/>
      <c r="C49" s="164"/>
      <c r="D49" s="164"/>
      <c r="E49" s="164"/>
      <c r="F49" s="186" t="s">
        <v>397</v>
      </c>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6"/>
      <c r="AZ49" s="186"/>
      <c r="BA49" s="186"/>
      <c r="BB49" s="186"/>
      <c r="BC49" s="186"/>
      <c r="BD49" s="86" t="s">
        <v>398</v>
      </c>
      <c r="BE49" s="86"/>
      <c r="BF49" s="86"/>
      <c r="BG49" s="86"/>
      <c r="BH49" s="86"/>
      <c r="BI49" s="86"/>
      <c r="BJ49" s="87" t="s">
        <v>399</v>
      </c>
      <c r="BK49" s="87"/>
      <c r="BL49" s="87"/>
      <c r="BM49" s="87"/>
      <c r="BN49" s="87"/>
      <c r="BO49" s="87"/>
      <c r="BP49" s="177">
        <f>BP30+BP33</f>
        <v>9360544.6900000013</v>
      </c>
      <c r="BQ49" s="177"/>
      <c r="BR49" s="177"/>
      <c r="BS49" s="177"/>
      <c r="BT49" s="177"/>
      <c r="BU49" s="177"/>
      <c r="BV49" s="177"/>
      <c r="BW49" s="177"/>
      <c r="BX49" s="178"/>
      <c r="BY49" s="178"/>
      <c r="BZ49" s="178"/>
      <c r="CA49" s="178"/>
      <c r="CB49" s="178"/>
      <c r="CC49" s="178"/>
      <c r="CD49" s="178"/>
      <c r="CE49" s="178"/>
      <c r="CF49" s="178"/>
      <c r="CG49" s="178"/>
      <c r="CH49" s="178"/>
      <c r="CI49" s="178"/>
      <c r="CJ49" s="178"/>
      <c r="CK49" s="178"/>
      <c r="CL49" s="178"/>
      <c r="CM49" s="178"/>
      <c r="CN49" s="179"/>
      <c r="CO49" s="179"/>
      <c r="CP49" s="179"/>
      <c r="CQ49" s="179"/>
      <c r="CR49" s="179"/>
      <c r="CS49" s="179"/>
      <c r="CT49" s="179"/>
      <c r="CU49" s="179"/>
    </row>
    <row r="50" spans="1:99" ht="21.75" customHeight="1" x14ac:dyDescent="0.2">
      <c r="A50" s="164"/>
      <c r="B50" s="164"/>
      <c r="C50" s="164"/>
      <c r="D50" s="164"/>
      <c r="E50" s="164"/>
      <c r="F50" s="187" t="s">
        <v>400</v>
      </c>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AN50" s="187"/>
      <c r="AO50" s="187"/>
      <c r="AP50" s="187"/>
      <c r="AQ50" s="187"/>
      <c r="AR50" s="187"/>
      <c r="AS50" s="187"/>
      <c r="AT50" s="187"/>
      <c r="AU50" s="187"/>
      <c r="AV50" s="187"/>
      <c r="AW50" s="187"/>
      <c r="AX50" s="187"/>
      <c r="AY50" s="187"/>
      <c r="AZ50" s="187"/>
      <c r="BA50" s="187"/>
      <c r="BB50" s="187"/>
      <c r="BC50" s="187"/>
      <c r="BD50" s="86"/>
      <c r="BE50" s="86"/>
      <c r="BF50" s="86"/>
      <c r="BG50" s="86"/>
      <c r="BH50" s="86"/>
      <c r="BI50" s="86"/>
      <c r="BJ50" s="87"/>
      <c r="BK50" s="87"/>
      <c r="BL50" s="87"/>
      <c r="BM50" s="87"/>
      <c r="BN50" s="87"/>
      <c r="BO50" s="87"/>
      <c r="BP50" s="177"/>
      <c r="BQ50" s="177"/>
      <c r="BR50" s="177"/>
      <c r="BS50" s="177"/>
      <c r="BT50" s="177"/>
      <c r="BU50" s="177"/>
      <c r="BV50" s="177"/>
      <c r="BW50" s="177"/>
      <c r="BX50" s="178"/>
      <c r="BY50" s="178"/>
      <c r="BZ50" s="178"/>
      <c r="CA50" s="178"/>
      <c r="CB50" s="178"/>
      <c r="CC50" s="178"/>
      <c r="CD50" s="178"/>
      <c r="CE50" s="178"/>
      <c r="CF50" s="178"/>
      <c r="CG50" s="178"/>
      <c r="CH50" s="178"/>
      <c r="CI50" s="178"/>
      <c r="CJ50" s="178"/>
      <c r="CK50" s="178"/>
      <c r="CL50" s="178"/>
      <c r="CM50" s="178"/>
      <c r="CN50" s="179"/>
      <c r="CO50" s="179"/>
      <c r="CP50" s="179"/>
      <c r="CQ50" s="179"/>
      <c r="CR50" s="179"/>
      <c r="CS50" s="179"/>
      <c r="CT50" s="179"/>
      <c r="CU50" s="179"/>
    </row>
    <row r="51" spans="1:99" x14ac:dyDescent="0.2">
      <c r="A51" s="164" t="s">
        <v>401</v>
      </c>
      <c r="B51" s="164"/>
      <c r="C51" s="164"/>
      <c r="D51" s="164"/>
      <c r="E51" s="164"/>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c r="AZ51" s="188"/>
      <c r="BA51" s="188"/>
      <c r="BB51" s="188"/>
      <c r="BC51" s="188"/>
      <c r="BD51" s="86" t="s">
        <v>398</v>
      </c>
      <c r="BE51" s="86"/>
      <c r="BF51" s="86"/>
      <c r="BG51" s="86"/>
      <c r="BH51" s="86"/>
      <c r="BI51" s="86"/>
      <c r="BJ51" s="87" t="s">
        <v>402</v>
      </c>
      <c r="BK51" s="87"/>
      <c r="BL51" s="87"/>
      <c r="BM51" s="87"/>
      <c r="BN51" s="87"/>
      <c r="BO51" s="87"/>
      <c r="BP51" s="177"/>
      <c r="BQ51" s="177"/>
      <c r="BR51" s="177"/>
      <c r="BS51" s="177"/>
      <c r="BT51" s="177"/>
      <c r="BU51" s="177"/>
      <c r="BV51" s="177"/>
      <c r="BW51" s="177"/>
      <c r="BX51" s="178">
        <f>BX30+BX33</f>
        <v>6008800</v>
      </c>
      <c r="BY51" s="178"/>
      <c r="BZ51" s="178"/>
      <c r="CA51" s="178"/>
      <c r="CB51" s="178"/>
      <c r="CC51" s="178"/>
      <c r="CD51" s="178"/>
      <c r="CE51" s="178"/>
      <c r="CF51" s="178"/>
      <c r="CG51" s="178"/>
      <c r="CH51" s="178"/>
      <c r="CI51" s="178"/>
      <c r="CJ51" s="178"/>
      <c r="CK51" s="178"/>
      <c r="CL51" s="178"/>
      <c r="CM51" s="178"/>
      <c r="CN51" s="179"/>
      <c r="CO51" s="179"/>
      <c r="CP51" s="179"/>
      <c r="CQ51" s="179"/>
      <c r="CR51" s="179"/>
      <c r="CS51" s="179"/>
      <c r="CT51" s="179"/>
      <c r="CU51" s="179"/>
    </row>
    <row r="52" spans="1:99" x14ac:dyDescent="0.2">
      <c r="A52" s="164" t="s">
        <v>403</v>
      </c>
      <c r="B52" s="164"/>
      <c r="C52" s="164"/>
      <c r="D52" s="164"/>
      <c r="E52" s="164"/>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188"/>
      <c r="AZ52" s="188"/>
      <c r="BA52" s="188"/>
      <c r="BB52" s="188"/>
      <c r="BC52" s="188"/>
      <c r="BD52" s="86" t="s">
        <v>398</v>
      </c>
      <c r="BE52" s="86"/>
      <c r="BF52" s="86"/>
      <c r="BG52" s="86"/>
      <c r="BH52" s="86"/>
      <c r="BI52" s="86"/>
      <c r="BJ52" s="87" t="s">
        <v>404</v>
      </c>
      <c r="BK52" s="87"/>
      <c r="BL52" s="87"/>
      <c r="BM52" s="87"/>
      <c r="BN52" s="87"/>
      <c r="BO52" s="87"/>
      <c r="BP52" s="177"/>
      <c r="BQ52" s="177"/>
      <c r="BR52" s="177"/>
      <c r="BS52" s="177"/>
      <c r="BT52" s="177"/>
      <c r="BU52" s="177"/>
      <c r="BV52" s="177"/>
      <c r="BW52" s="177"/>
      <c r="BX52" s="178"/>
      <c r="BY52" s="178"/>
      <c r="BZ52" s="178"/>
      <c r="CA52" s="178"/>
      <c r="CB52" s="178"/>
      <c r="CC52" s="178"/>
      <c r="CD52" s="178"/>
      <c r="CE52" s="178"/>
      <c r="CF52" s="178">
        <f>CF30+CF33</f>
        <v>5896600</v>
      </c>
      <c r="CG52" s="178"/>
      <c r="CH52" s="178"/>
      <c r="CI52" s="178"/>
      <c r="CJ52" s="178"/>
      <c r="CK52" s="178"/>
      <c r="CL52" s="178"/>
      <c r="CM52" s="178"/>
      <c r="CN52" s="179"/>
      <c r="CO52" s="179"/>
      <c r="CP52" s="179"/>
      <c r="CQ52" s="179"/>
      <c r="CR52" s="179"/>
      <c r="CS52" s="179"/>
      <c r="CT52" s="179"/>
      <c r="CU52" s="179"/>
    </row>
    <row r="53" spans="1:99" ht="12.75" customHeight="1" x14ac:dyDescent="0.2">
      <c r="A53" s="164" t="s">
        <v>405</v>
      </c>
      <c r="B53" s="164"/>
      <c r="C53" s="164"/>
      <c r="D53" s="164"/>
      <c r="E53" s="164"/>
      <c r="F53" s="189" t="s">
        <v>406</v>
      </c>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89"/>
      <c r="AY53" s="189"/>
      <c r="AZ53" s="189"/>
      <c r="BA53" s="189"/>
      <c r="BB53" s="189"/>
      <c r="BC53" s="189"/>
      <c r="BD53" s="86" t="s">
        <v>407</v>
      </c>
      <c r="BE53" s="86"/>
      <c r="BF53" s="86"/>
      <c r="BG53" s="86"/>
      <c r="BH53" s="86"/>
      <c r="BI53" s="86"/>
      <c r="BJ53" s="87" t="s">
        <v>71</v>
      </c>
      <c r="BK53" s="87"/>
      <c r="BL53" s="87"/>
      <c r="BM53" s="87"/>
      <c r="BN53" s="87"/>
      <c r="BO53" s="87"/>
      <c r="BP53" s="171">
        <f>BP55</f>
        <v>397374.19</v>
      </c>
      <c r="BQ53" s="171"/>
      <c r="BR53" s="171"/>
      <c r="BS53" s="171"/>
      <c r="BT53" s="171"/>
      <c r="BU53" s="171"/>
      <c r="BV53" s="171"/>
      <c r="BW53" s="171"/>
      <c r="BX53" s="184">
        <f>BX57</f>
        <v>0</v>
      </c>
      <c r="BY53" s="184"/>
      <c r="BZ53" s="184"/>
      <c r="CA53" s="184"/>
      <c r="CB53" s="184"/>
      <c r="CC53" s="184"/>
      <c r="CD53" s="184"/>
      <c r="CE53" s="184"/>
      <c r="CF53" s="184">
        <f>CF58</f>
        <v>0</v>
      </c>
      <c r="CG53" s="184"/>
      <c r="CH53" s="184"/>
      <c r="CI53" s="184"/>
      <c r="CJ53" s="184"/>
      <c r="CK53" s="184"/>
      <c r="CL53" s="184"/>
      <c r="CM53" s="184"/>
      <c r="CN53" s="172"/>
      <c r="CO53" s="172"/>
      <c r="CP53" s="172"/>
      <c r="CQ53" s="172"/>
      <c r="CR53" s="172"/>
      <c r="CS53" s="172"/>
      <c r="CT53" s="172"/>
      <c r="CU53" s="172"/>
    </row>
    <row r="54" spans="1:99" x14ac:dyDescent="0.2">
      <c r="A54" s="164"/>
      <c r="B54" s="164"/>
      <c r="C54" s="164"/>
      <c r="D54" s="164"/>
      <c r="E54" s="164"/>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89"/>
      <c r="AP54" s="189"/>
      <c r="AQ54" s="189"/>
      <c r="AR54" s="189"/>
      <c r="AS54" s="189"/>
      <c r="AT54" s="189"/>
      <c r="AU54" s="189"/>
      <c r="AV54" s="189"/>
      <c r="AW54" s="189"/>
      <c r="AX54" s="189"/>
      <c r="AY54" s="189"/>
      <c r="AZ54" s="189"/>
      <c r="BA54" s="189"/>
      <c r="BB54" s="189"/>
      <c r="BC54" s="189"/>
      <c r="BD54" s="86"/>
      <c r="BE54" s="86"/>
      <c r="BF54" s="86"/>
      <c r="BG54" s="86"/>
      <c r="BH54" s="86"/>
      <c r="BI54" s="86"/>
      <c r="BJ54" s="87"/>
      <c r="BK54" s="87"/>
      <c r="BL54" s="87"/>
      <c r="BM54" s="87"/>
      <c r="BN54" s="87"/>
      <c r="BO54" s="87"/>
      <c r="BP54" s="171"/>
      <c r="BQ54" s="171"/>
      <c r="BR54" s="171"/>
      <c r="BS54" s="171"/>
      <c r="BT54" s="171"/>
      <c r="BU54" s="171"/>
      <c r="BV54" s="171"/>
      <c r="BW54" s="171"/>
      <c r="BX54" s="184"/>
      <c r="BY54" s="184"/>
      <c r="BZ54" s="184"/>
      <c r="CA54" s="184"/>
      <c r="CB54" s="184"/>
      <c r="CC54" s="184"/>
      <c r="CD54" s="184"/>
      <c r="CE54" s="184"/>
      <c r="CF54" s="184"/>
      <c r="CG54" s="184"/>
      <c r="CH54" s="184"/>
      <c r="CI54" s="184"/>
      <c r="CJ54" s="184"/>
      <c r="CK54" s="184"/>
      <c r="CL54" s="184"/>
      <c r="CM54" s="184"/>
      <c r="CN54" s="172"/>
      <c r="CO54" s="172"/>
      <c r="CP54" s="172"/>
      <c r="CQ54" s="172"/>
      <c r="CR54" s="172"/>
      <c r="CS54" s="172"/>
      <c r="CT54" s="172"/>
      <c r="CU54" s="172"/>
    </row>
    <row r="55" spans="1:99" ht="26.25" customHeight="1" x14ac:dyDescent="0.2">
      <c r="A55" s="164" t="s">
        <v>408</v>
      </c>
      <c r="B55" s="164"/>
      <c r="C55" s="164"/>
      <c r="D55" s="164"/>
      <c r="E55" s="164"/>
      <c r="F55" s="186" t="s">
        <v>397</v>
      </c>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186"/>
      <c r="AM55" s="186"/>
      <c r="AN55" s="186"/>
      <c r="AO55" s="186"/>
      <c r="AP55" s="186"/>
      <c r="AQ55" s="186"/>
      <c r="AR55" s="186"/>
      <c r="AS55" s="186"/>
      <c r="AT55" s="186"/>
      <c r="AU55" s="186"/>
      <c r="AV55" s="186"/>
      <c r="AW55" s="186"/>
      <c r="AX55" s="186"/>
      <c r="AY55" s="186"/>
      <c r="AZ55" s="186"/>
      <c r="BA55" s="186"/>
      <c r="BB55" s="186"/>
      <c r="BC55" s="186"/>
      <c r="BD55" s="145" t="s">
        <v>409</v>
      </c>
      <c r="BE55" s="145"/>
      <c r="BF55" s="145"/>
      <c r="BG55" s="145"/>
      <c r="BH55" s="145"/>
      <c r="BI55" s="145"/>
      <c r="BJ55" s="190" t="s">
        <v>399</v>
      </c>
      <c r="BK55" s="190"/>
      <c r="BL55" s="190"/>
      <c r="BM55" s="190"/>
      <c r="BN55" s="190"/>
      <c r="BO55" s="190"/>
      <c r="BP55" s="191">
        <f>80627+316747.19</f>
        <v>397374.19</v>
      </c>
      <c r="BQ55" s="191"/>
      <c r="BR55" s="191"/>
      <c r="BS55" s="191"/>
      <c r="BT55" s="191"/>
      <c r="BU55" s="191"/>
      <c r="BV55" s="191"/>
      <c r="BW55" s="191"/>
      <c r="BX55" s="192"/>
      <c r="BY55" s="192"/>
      <c r="BZ55" s="192"/>
      <c r="CA55" s="192"/>
      <c r="CB55" s="192"/>
      <c r="CC55" s="192"/>
      <c r="CD55" s="192"/>
      <c r="CE55" s="192"/>
      <c r="CF55" s="192"/>
      <c r="CG55" s="192"/>
      <c r="CH55" s="192"/>
      <c r="CI55" s="192"/>
      <c r="CJ55" s="192"/>
      <c r="CK55" s="192"/>
      <c r="CL55" s="192"/>
      <c r="CM55" s="192"/>
      <c r="CN55" s="193"/>
      <c r="CO55" s="193"/>
      <c r="CP55" s="193"/>
      <c r="CQ55" s="193"/>
      <c r="CR55" s="193"/>
      <c r="CS55" s="193"/>
      <c r="CT55" s="193"/>
      <c r="CU55" s="193"/>
    </row>
    <row r="56" spans="1:99" ht="13.5" customHeight="1" x14ac:dyDescent="0.2">
      <c r="A56" s="164"/>
      <c r="B56" s="164"/>
      <c r="C56" s="164"/>
      <c r="D56" s="164"/>
      <c r="E56" s="164"/>
      <c r="F56" s="187" t="s">
        <v>410</v>
      </c>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c r="AN56" s="187"/>
      <c r="AO56" s="187"/>
      <c r="AP56" s="187"/>
      <c r="AQ56" s="187"/>
      <c r="AR56" s="187"/>
      <c r="AS56" s="187"/>
      <c r="AT56" s="187"/>
      <c r="AU56" s="187"/>
      <c r="AV56" s="187"/>
      <c r="AW56" s="187"/>
      <c r="AX56" s="187"/>
      <c r="AY56" s="187"/>
      <c r="AZ56" s="187"/>
      <c r="BA56" s="187"/>
      <c r="BB56" s="187"/>
      <c r="BC56" s="187"/>
      <c r="BD56" s="145"/>
      <c r="BE56" s="145"/>
      <c r="BF56" s="145"/>
      <c r="BG56" s="145"/>
      <c r="BH56" s="145"/>
      <c r="BI56" s="145"/>
      <c r="BJ56" s="190"/>
      <c r="BK56" s="190"/>
      <c r="BL56" s="190"/>
      <c r="BM56" s="190"/>
      <c r="BN56" s="190"/>
      <c r="BO56" s="190"/>
      <c r="BP56" s="191"/>
      <c r="BQ56" s="191"/>
      <c r="BR56" s="191"/>
      <c r="BS56" s="191"/>
      <c r="BT56" s="191"/>
      <c r="BU56" s="191"/>
      <c r="BV56" s="191"/>
      <c r="BW56" s="191"/>
      <c r="BX56" s="192"/>
      <c r="BY56" s="192"/>
      <c r="BZ56" s="192"/>
      <c r="CA56" s="192"/>
      <c r="CB56" s="192"/>
      <c r="CC56" s="192"/>
      <c r="CD56" s="192"/>
      <c r="CE56" s="192"/>
      <c r="CF56" s="192"/>
      <c r="CG56" s="192"/>
      <c r="CH56" s="192"/>
      <c r="CI56" s="192"/>
      <c r="CJ56" s="192"/>
      <c r="CK56" s="192"/>
      <c r="CL56" s="192"/>
      <c r="CM56" s="192"/>
      <c r="CN56" s="193"/>
      <c r="CO56" s="193"/>
      <c r="CP56" s="193"/>
      <c r="CQ56" s="193"/>
      <c r="CR56" s="193"/>
      <c r="CS56" s="193"/>
      <c r="CT56" s="193"/>
      <c r="CU56" s="193"/>
    </row>
    <row r="57" spans="1:99" s="32" customFormat="1" ht="18.75" customHeight="1" x14ac:dyDescent="0.2">
      <c r="A57" s="164" t="s">
        <v>411</v>
      </c>
      <c r="B57" s="164"/>
      <c r="C57" s="164"/>
      <c r="D57" s="164"/>
      <c r="E57" s="164"/>
      <c r="F57" s="188"/>
      <c r="G57" s="188"/>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8"/>
      <c r="AY57" s="188"/>
      <c r="AZ57" s="188"/>
      <c r="BA57" s="188"/>
      <c r="BB57" s="188"/>
      <c r="BC57" s="188"/>
      <c r="BD57" s="86" t="s">
        <v>398</v>
      </c>
      <c r="BE57" s="86"/>
      <c r="BF57" s="86"/>
      <c r="BG57" s="86"/>
      <c r="BH57" s="86"/>
      <c r="BI57" s="86"/>
      <c r="BJ57" s="87" t="s">
        <v>402</v>
      </c>
      <c r="BK57" s="87"/>
      <c r="BL57" s="87"/>
      <c r="BM57" s="87"/>
      <c r="BN57" s="87"/>
      <c r="BO57" s="87"/>
      <c r="BP57" s="177"/>
      <c r="BQ57" s="177"/>
      <c r="BR57" s="177"/>
      <c r="BS57" s="177"/>
      <c r="BT57" s="177"/>
      <c r="BU57" s="177"/>
      <c r="BV57" s="177"/>
      <c r="BW57" s="177"/>
      <c r="BX57" s="178">
        <v>0</v>
      </c>
      <c r="BY57" s="178"/>
      <c r="BZ57" s="178"/>
      <c r="CA57" s="178"/>
      <c r="CB57" s="178"/>
      <c r="CC57" s="178"/>
      <c r="CD57" s="178"/>
      <c r="CE57" s="178"/>
      <c r="CF57" s="178"/>
      <c r="CG57" s="178"/>
      <c r="CH57" s="178"/>
      <c r="CI57" s="178"/>
      <c r="CJ57" s="178"/>
      <c r="CK57" s="178"/>
      <c r="CL57" s="178"/>
      <c r="CM57" s="178"/>
      <c r="CN57" s="179"/>
      <c r="CO57" s="179"/>
      <c r="CP57" s="179"/>
      <c r="CQ57" s="179"/>
      <c r="CR57" s="179"/>
      <c r="CS57" s="179"/>
      <c r="CT57" s="179"/>
      <c r="CU57" s="179"/>
    </row>
    <row r="58" spans="1:99" s="32" customFormat="1" ht="16.5" customHeight="1" x14ac:dyDescent="0.2">
      <c r="A58" s="164" t="s">
        <v>412</v>
      </c>
      <c r="B58" s="164"/>
      <c r="C58" s="164"/>
      <c r="D58" s="164"/>
      <c r="E58" s="164"/>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c r="AQ58" s="188"/>
      <c r="AR58" s="188"/>
      <c r="AS58" s="188"/>
      <c r="AT58" s="188"/>
      <c r="AU58" s="188"/>
      <c r="AV58" s="188"/>
      <c r="AW58" s="188"/>
      <c r="AX58" s="188"/>
      <c r="AY58" s="188"/>
      <c r="AZ58" s="188"/>
      <c r="BA58" s="188"/>
      <c r="BB58" s="188"/>
      <c r="BC58" s="188"/>
      <c r="BD58" s="86" t="s">
        <v>398</v>
      </c>
      <c r="BE58" s="86"/>
      <c r="BF58" s="86"/>
      <c r="BG58" s="86"/>
      <c r="BH58" s="86"/>
      <c r="BI58" s="86"/>
      <c r="BJ58" s="87" t="s">
        <v>404</v>
      </c>
      <c r="BK58" s="87"/>
      <c r="BL58" s="87"/>
      <c r="BM58" s="87"/>
      <c r="BN58" s="87"/>
      <c r="BO58" s="87"/>
      <c r="BP58" s="177"/>
      <c r="BQ58" s="177"/>
      <c r="BR58" s="177"/>
      <c r="BS58" s="177"/>
      <c r="BT58" s="177"/>
      <c r="BU58" s="177"/>
      <c r="BV58" s="177"/>
      <c r="BW58" s="177"/>
      <c r="BX58" s="178"/>
      <c r="BY58" s="178"/>
      <c r="BZ58" s="178"/>
      <c r="CA58" s="178"/>
      <c r="CB58" s="178"/>
      <c r="CC58" s="178"/>
      <c r="CD58" s="178"/>
      <c r="CE58" s="178"/>
      <c r="CF58" s="178">
        <v>0</v>
      </c>
      <c r="CG58" s="178"/>
      <c r="CH58" s="178"/>
      <c r="CI58" s="178"/>
      <c r="CJ58" s="178"/>
      <c r="CK58" s="178"/>
      <c r="CL58" s="178"/>
      <c r="CM58" s="178"/>
      <c r="CN58" s="179"/>
      <c r="CO58" s="179"/>
      <c r="CP58" s="179"/>
      <c r="CQ58" s="179"/>
      <c r="CR58" s="179"/>
      <c r="CS58" s="179"/>
      <c r="CT58" s="179"/>
      <c r="CU58" s="179"/>
    </row>
    <row r="59" spans="1:99" ht="16.5" hidden="1" customHeight="1" x14ac:dyDescent="0.2"/>
    <row r="60" spans="1:99" hidden="1" x14ac:dyDescent="0.2">
      <c r="A60" s="32"/>
      <c r="B60" s="32"/>
      <c r="C60" s="32"/>
      <c r="D60" s="32"/>
      <c r="E60" s="32"/>
      <c r="F60" s="32"/>
      <c r="G60" s="32"/>
      <c r="H60" s="32"/>
      <c r="I60" s="32"/>
      <c r="J60" s="32"/>
      <c r="K60" s="32"/>
      <c r="L60" s="32"/>
      <c r="M60" s="32"/>
      <c r="N60" s="32"/>
      <c r="O60" s="32"/>
      <c r="P60" s="32"/>
      <c r="Q60" s="32"/>
      <c r="R60" s="32"/>
      <c r="S60" s="32"/>
      <c r="T60" s="32"/>
      <c r="U60" s="32"/>
      <c r="V60" s="32"/>
      <c r="W60" s="194"/>
      <c r="X60" s="194"/>
      <c r="Y60" s="194"/>
      <c r="Z60" s="194"/>
      <c r="AA60" s="194"/>
      <c r="AB60" s="194"/>
      <c r="AC60" s="194"/>
      <c r="AD60" s="194"/>
      <c r="AE60" s="194"/>
      <c r="AF60" s="194"/>
      <c r="AG60" s="194"/>
      <c r="AH60" s="194"/>
      <c r="AI60" s="194"/>
      <c r="AJ60" s="194"/>
      <c r="AK60" s="194"/>
      <c r="AL60" s="194"/>
      <c r="AM60" s="194"/>
      <c r="AN60" s="194"/>
      <c r="AO60" s="194"/>
      <c r="AP60" s="194"/>
      <c r="AQ60" s="194"/>
      <c r="AR60" s="33"/>
      <c r="AS60" s="194"/>
      <c r="AT60" s="194"/>
      <c r="AU60" s="194"/>
      <c r="AV60" s="194"/>
      <c r="AW60" s="194"/>
      <c r="AX60" s="194"/>
      <c r="AY60" s="194"/>
      <c r="AZ60" s="194"/>
      <c r="BA60" s="194"/>
      <c r="BB60" s="194"/>
      <c r="BC60" s="194"/>
      <c r="BD60" s="194"/>
      <c r="BE60" s="194"/>
      <c r="BF60" s="194"/>
      <c r="BG60" s="33"/>
      <c r="BH60" s="194"/>
      <c r="BI60" s="194"/>
      <c r="BJ60" s="194"/>
      <c r="BK60" s="194"/>
      <c r="BL60" s="194"/>
      <c r="BM60" s="194"/>
      <c r="BN60" s="194"/>
      <c r="BO60" s="194"/>
      <c r="BP60" s="194"/>
      <c r="BQ60" s="194"/>
      <c r="BR60" s="194"/>
      <c r="BS60" s="194"/>
      <c r="BT60" s="194"/>
      <c r="BU60" s="194"/>
      <c r="BV60" s="194"/>
      <c r="BW60" s="194"/>
      <c r="BX60" s="194"/>
      <c r="BY60" s="194"/>
      <c r="BZ60" s="194"/>
      <c r="CA60" s="194"/>
      <c r="CB60" s="194"/>
      <c r="CC60" s="32"/>
      <c r="CD60" s="32"/>
      <c r="CE60" s="32"/>
      <c r="CF60" s="32"/>
      <c r="CG60" s="32"/>
      <c r="CH60" s="32"/>
      <c r="CI60" s="32"/>
      <c r="CJ60" s="32"/>
      <c r="CK60" s="32"/>
      <c r="CL60" s="32"/>
      <c r="CM60" s="32"/>
      <c r="CN60" s="32"/>
      <c r="CO60" s="32"/>
      <c r="CP60" s="32"/>
      <c r="CQ60" s="32"/>
      <c r="CR60" s="32"/>
      <c r="CS60" s="32"/>
      <c r="CT60" s="32"/>
      <c r="CU60" s="32"/>
    </row>
    <row r="61" spans="1:99" s="32" customFormat="1" hidden="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row>
    <row r="62" spans="1:99" ht="24" customHeight="1" x14ac:dyDescent="0.2">
      <c r="A62" s="1" t="s">
        <v>413</v>
      </c>
      <c r="J62" s="195" t="s">
        <v>414</v>
      </c>
      <c r="K62" s="195"/>
      <c r="L62" s="195"/>
      <c r="M62" s="195"/>
      <c r="N62" s="195"/>
      <c r="O62" s="195"/>
      <c r="P62" s="195"/>
      <c r="Q62" s="195"/>
      <c r="R62" s="195"/>
      <c r="S62" s="195"/>
      <c r="T62" s="195"/>
      <c r="U62" s="195"/>
      <c r="V62" s="195"/>
      <c r="W62" s="195"/>
      <c r="X62" s="195"/>
      <c r="Y62" s="195"/>
      <c r="Z62" s="195"/>
      <c r="AA62" s="195"/>
      <c r="AB62" s="195"/>
      <c r="AC62" s="195"/>
      <c r="AD62" s="195"/>
      <c r="AF62" s="195" t="s">
        <v>415</v>
      </c>
      <c r="AG62" s="195"/>
      <c r="AH62" s="195"/>
      <c r="AI62" s="195"/>
      <c r="AJ62" s="195"/>
      <c r="AK62" s="195"/>
      <c r="AL62" s="195"/>
      <c r="AM62" s="195"/>
      <c r="AN62" s="195"/>
      <c r="AO62" s="195"/>
      <c r="AP62" s="195"/>
      <c r="AQ62" s="195"/>
      <c r="AR62" s="195"/>
      <c r="AS62" s="195"/>
      <c r="AT62" s="195"/>
      <c r="AU62" s="195"/>
      <c r="AV62" s="195"/>
      <c r="AW62" s="195"/>
      <c r="AX62" s="195"/>
      <c r="AY62" s="195"/>
      <c r="AZ62" s="195"/>
      <c r="BB62" s="195" t="s">
        <v>416</v>
      </c>
      <c r="BC62" s="195"/>
      <c r="BD62" s="195"/>
      <c r="BE62" s="195"/>
      <c r="BF62" s="195"/>
      <c r="BG62" s="195"/>
      <c r="BH62" s="195"/>
      <c r="BI62" s="195"/>
      <c r="BJ62" s="195"/>
      <c r="BK62" s="195"/>
      <c r="BL62" s="195"/>
      <c r="BM62" s="195"/>
      <c r="BN62" s="195"/>
      <c r="BO62" s="195"/>
      <c r="BP62" s="195"/>
      <c r="BQ62" s="195"/>
      <c r="BR62" s="195"/>
      <c r="BS62" s="195"/>
      <c r="BT62" s="195"/>
      <c r="BU62" s="195"/>
      <c r="BV62" s="195"/>
    </row>
    <row r="63" spans="1:99" x14ac:dyDescent="0.2">
      <c r="A63" s="32"/>
      <c r="B63" s="32"/>
      <c r="C63" s="32"/>
      <c r="D63" s="32"/>
      <c r="E63" s="32"/>
      <c r="F63" s="32"/>
      <c r="G63" s="32"/>
      <c r="H63" s="32"/>
      <c r="I63" s="32"/>
      <c r="J63" s="196" t="s">
        <v>417</v>
      </c>
      <c r="K63" s="196"/>
      <c r="L63" s="196"/>
      <c r="M63" s="196"/>
      <c r="N63" s="196"/>
      <c r="O63" s="196"/>
      <c r="P63" s="196"/>
      <c r="Q63" s="196"/>
      <c r="R63" s="196"/>
      <c r="S63" s="196"/>
      <c r="T63" s="196"/>
      <c r="U63" s="196"/>
      <c r="V63" s="196"/>
      <c r="W63" s="196"/>
      <c r="X63" s="196"/>
      <c r="Y63" s="196"/>
      <c r="Z63" s="196"/>
      <c r="AA63" s="196"/>
      <c r="AB63" s="196"/>
      <c r="AC63" s="196"/>
      <c r="AD63" s="196"/>
      <c r="AE63" s="32"/>
      <c r="AF63" s="196" t="s">
        <v>418</v>
      </c>
      <c r="AG63" s="196"/>
      <c r="AH63" s="196"/>
      <c r="AI63" s="196"/>
      <c r="AJ63" s="196"/>
      <c r="AK63" s="196"/>
      <c r="AL63" s="196"/>
      <c r="AM63" s="196"/>
      <c r="AN63" s="196"/>
      <c r="AO63" s="196"/>
      <c r="AP63" s="196"/>
      <c r="AQ63" s="196"/>
      <c r="AR63" s="196"/>
      <c r="AS63" s="196"/>
      <c r="AT63" s="196"/>
      <c r="AU63" s="196"/>
      <c r="AV63" s="196"/>
      <c r="AW63" s="196"/>
      <c r="AX63" s="196"/>
      <c r="AY63" s="196"/>
      <c r="AZ63" s="196"/>
      <c r="BA63" s="32"/>
      <c r="BB63" s="196" t="s">
        <v>419</v>
      </c>
      <c r="BC63" s="196"/>
      <c r="BD63" s="196"/>
      <c r="BE63" s="196"/>
      <c r="BF63" s="196"/>
      <c r="BG63" s="196"/>
      <c r="BH63" s="196"/>
      <c r="BI63" s="196"/>
      <c r="BJ63" s="196"/>
      <c r="BK63" s="196"/>
      <c r="BL63" s="196"/>
      <c r="BM63" s="196"/>
      <c r="BN63" s="196"/>
      <c r="BO63" s="196"/>
      <c r="BP63" s="196"/>
      <c r="BQ63" s="196"/>
      <c r="BR63" s="196"/>
      <c r="BS63" s="196"/>
      <c r="BT63" s="196"/>
      <c r="BU63" s="196"/>
      <c r="BV63" s="196"/>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row>
    <row r="65" spans="1:99" x14ac:dyDescent="0.2">
      <c r="B65" s="15" t="s">
        <v>11</v>
      </c>
      <c r="C65" s="62"/>
      <c r="D65" s="62"/>
      <c r="E65" s="62"/>
      <c r="F65" s="1" t="s">
        <v>12</v>
      </c>
      <c r="H65" s="62"/>
      <c r="I65" s="62"/>
      <c r="J65" s="62"/>
      <c r="K65" s="62"/>
      <c r="L65" s="62"/>
      <c r="M65" s="62"/>
      <c r="N65" s="62"/>
      <c r="O65" s="62"/>
      <c r="P65" s="62"/>
      <c r="Q65" s="62"/>
      <c r="R65" s="62"/>
      <c r="S65" s="63">
        <v>20</v>
      </c>
      <c r="T65" s="63"/>
      <c r="U65" s="64"/>
      <c r="V65" s="64"/>
      <c r="W65" s="64"/>
      <c r="X65" s="1" t="s">
        <v>14</v>
      </c>
    </row>
    <row r="67" spans="1:99" s="37" customFormat="1" x14ac:dyDescent="0.2">
      <c r="A67" s="34"/>
      <c r="B67" s="35" t="s">
        <v>420</v>
      </c>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6"/>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row>
    <row r="68" spans="1:99" x14ac:dyDescent="0.2">
      <c r="A68" s="38"/>
      <c r="B68" s="195" t="s">
        <v>421</v>
      </c>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5"/>
      <c r="AF68" s="195"/>
      <c r="AG68" s="195"/>
      <c r="AH68" s="195"/>
      <c r="AI68" s="195"/>
      <c r="AJ68" s="195"/>
      <c r="AK68" s="195"/>
      <c r="AL68" s="195"/>
      <c r="AM68" s="195"/>
      <c r="AN68" s="195"/>
      <c r="AO68" s="195"/>
      <c r="AP68" s="195"/>
      <c r="AQ68" s="195"/>
      <c r="AR68" s="195"/>
      <c r="AS68" s="195"/>
      <c r="AT68" s="195"/>
      <c r="AU68" s="195"/>
      <c r="AV68" s="195"/>
      <c r="AW68" s="195"/>
      <c r="AX68" s="195"/>
      <c r="AY68" s="195"/>
      <c r="AZ68" s="195"/>
      <c r="BA68" s="195"/>
      <c r="BB68" s="195"/>
      <c r="BC68" s="195"/>
      <c r="BD68" s="195"/>
      <c r="BE68" s="195"/>
      <c r="BF68" s="195"/>
      <c r="BG68" s="195"/>
      <c r="BH68" s="39"/>
    </row>
    <row r="69" spans="1:99" s="32" customFormat="1" ht="10.5" x14ac:dyDescent="0.2">
      <c r="A69" s="40"/>
      <c r="B69" s="196" t="s">
        <v>422</v>
      </c>
      <c r="C69" s="196"/>
      <c r="D69" s="196"/>
      <c r="E69" s="196"/>
      <c r="F69" s="196"/>
      <c r="G69" s="196"/>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6"/>
      <c r="AM69" s="196"/>
      <c r="AN69" s="196"/>
      <c r="AO69" s="196"/>
      <c r="AP69" s="196"/>
      <c r="AQ69" s="196"/>
      <c r="AR69" s="196"/>
      <c r="AS69" s="196"/>
      <c r="AT69" s="196"/>
      <c r="AU69" s="196"/>
      <c r="AV69" s="196"/>
      <c r="AW69" s="196"/>
      <c r="AX69" s="196"/>
      <c r="AY69" s="196"/>
      <c r="AZ69" s="196"/>
      <c r="BA69" s="196"/>
      <c r="BB69" s="196"/>
      <c r="BC69" s="196"/>
      <c r="BD69" s="196"/>
      <c r="BE69" s="196"/>
      <c r="BF69" s="196"/>
      <c r="BG69" s="196"/>
      <c r="BH69" s="41"/>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row>
    <row r="70" spans="1:99" x14ac:dyDescent="0.2">
      <c r="A70" s="38"/>
      <c r="B70" s="195"/>
      <c r="C70" s="195"/>
      <c r="D70" s="195"/>
      <c r="E70" s="195"/>
      <c r="F70" s="195"/>
      <c r="G70" s="195"/>
      <c r="H70" s="195"/>
      <c r="I70" s="195"/>
      <c r="J70" s="195"/>
      <c r="K70" s="195"/>
      <c r="L70" s="195"/>
      <c r="M70" s="195"/>
      <c r="N70" s="195"/>
      <c r="O70" s="195"/>
      <c r="P70" s="42"/>
      <c r="Q70" s="42"/>
      <c r="R70" s="42"/>
      <c r="S70" s="195" t="s">
        <v>423</v>
      </c>
      <c r="T70" s="195"/>
      <c r="U70" s="195"/>
      <c r="V70" s="195"/>
      <c r="W70" s="195"/>
      <c r="X70" s="195"/>
      <c r="Y70" s="195"/>
      <c r="Z70" s="195"/>
      <c r="AA70" s="195"/>
      <c r="AB70" s="195"/>
      <c r="AC70" s="195"/>
      <c r="AD70" s="195"/>
      <c r="AE70" s="195"/>
      <c r="AF70" s="195"/>
      <c r="AG70" s="195"/>
      <c r="AH70" s="195"/>
      <c r="AI70" s="195"/>
      <c r="AJ70" s="195"/>
      <c r="AK70" s="195"/>
      <c r="AL70" s="195"/>
      <c r="AM70" s="195"/>
      <c r="AN70" s="195"/>
      <c r="AO70" s="195"/>
      <c r="AP70" s="195"/>
      <c r="AQ70" s="195"/>
      <c r="AR70" s="195"/>
      <c r="AS70" s="195"/>
      <c r="AT70" s="195"/>
      <c r="AU70" s="195"/>
      <c r="AV70" s="195"/>
      <c r="AW70" s="195"/>
      <c r="AX70" s="195"/>
      <c r="AY70" s="195"/>
      <c r="AZ70" s="195"/>
      <c r="BA70" s="195"/>
      <c r="BB70" s="195"/>
      <c r="BC70" s="195"/>
      <c r="BD70" s="195"/>
      <c r="BE70" s="195"/>
      <c r="BF70" s="195"/>
      <c r="BG70" s="195"/>
      <c r="BH70" s="39"/>
    </row>
    <row r="71" spans="1:99" ht="5.0999999999999996" customHeight="1" x14ac:dyDescent="0.2">
      <c r="A71" s="43"/>
      <c r="B71" s="196" t="s">
        <v>9</v>
      </c>
      <c r="C71" s="196"/>
      <c r="D71" s="196"/>
      <c r="E71" s="196"/>
      <c r="F71" s="196"/>
      <c r="G71" s="196"/>
      <c r="H71" s="196"/>
      <c r="I71" s="196"/>
      <c r="J71" s="196"/>
      <c r="K71" s="196"/>
      <c r="L71" s="196"/>
      <c r="M71" s="196"/>
      <c r="N71" s="196"/>
      <c r="O71" s="196"/>
      <c r="P71" s="44"/>
      <c r="Q71" s="44"/>
      <c r="R71" s="44"/>
      <c r="S71" s="196" t="s">
        <v>10</v>
      </c>
      <c r="T71" s="196"/>
      <c r="U71" s="196"/>
      <c r="V71" s="196"/>
      <c r="W71" s="196"/>
      <c r="X71" s="196"/>
      <c r="Y71" s="196"/>
      <c r="Z71" s="196"/>
      <c r="AA71" s="196"/>
      <c r="AB71" s="196"/>
      <c r="AC71" s="196"/>
      <c r="AD71" s="196"/>
      <c r="AE71" s="196"/>
      <c r="AF71" s="196"/>
      <c r="AG71" s="196"/>
      <c r="AH71" s="196"/>
      <c r="AI71" s="196"/>
      <c r="AJ71" s="196"/>
      <c r="AK71" s="196"/>
      <c r="AL71" s="196"/>
      <c r="AM71" s="196"/>
      <c r="AN71" s="196"/>
      <c r="AO71" s="196"/>
      <c r="AP71" s="196"/>
      <c r="AQ71" s="196"/>
      <c r="AR71" s="196"/>
      <c r="AS71" s="196"/>
      <c r="AT71" s="196"/>
      <c r="AU71" s="196"/>
      <c r="AV71" s="196"/>
      <c r="AW71" s="196"/>
      <c r="AX71" s="196"/>
      <c r="AY71" s="196"/>
      <c r="AZ71" s="196"/>
      <c r="BA71" s="196"/>
      <c r="BB71" s="196"/>
      <c r="BC71" s="196"/>
      <c r="BD71" s="196"/>
      <c r="BE71" s="196"/>
      <c r="BF71" s="196"/>
      <c r="BG71" s="196"/>
      <c r="BH71" s="45"/>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row>
    <row r="72" spans="1:99" x14ac:dyDescent="0.2">
      <c r="A72" s="38"/>
      <c r="B72" s="16" t="s">
        <v>11</v>
      </c>
      <c r="C72" s="62"/>
      <c r="D72" s="62"/>
      <c r="E72" s="62"/>
      <c r="F72" s="42" t="s">
        <v>12</v>
      </c>
      <c r="G72" s="42"/>
      <c r="H72" s="62"/>
      <c r="I72" s="62"/>
      <c r="J72" s="62"/>
      <c r="K72" s="62"/>
      <c r="L72" s="62"/>
      <c r="M72" s="62"/>
      <c r="N72" s="62"/>
      <c r="O72" s="62"/>
      <c r="P72" s="62"/>
      <c r="Q72" s="62"/>
      <c r="R72" s="62"/>
      <c r="S72" s="63">
        <v>20</v>
      </c>
      <c r="T72" s="63"/>
      <c r="U72" s="64"/>
      <c r="V72" s="64"/>
      <c r="W72" s="64"/>
      <c r="X72" s="42" t="s">
        <v>14</v>
      </c>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39"/>
    </row>
    <row r="73" spans="1:99" x14ac:dyDescent="0.2">
      <c r="A73" s="46"/>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8"/>
    </row>
  </sheetData>
  <mergeCells count="300">
    <mergeCell ref="C72:E72"/>
    <mergeCell ref="H72:R72"/>
    <mergeCell ref="S72:T72"/>
    <mergeCell ref="U72:W72"/>
    <mergeCell ref="C65:E65"/>
    <mergeCell ref="H65:R65"/>
    <mergeCell ref="S65:T65"/>
    <mergeCell ref="U65:W65"/>
    <mergeCell ref="B68:BG68"/>
    <mergeCell ref="B69:BG69"/>
    <mergeCell ref="B70:O70"/>
    <mergeCell ref="S70:BG70"/>
    <mergeCell ref="B71:O71"/>
    <mergeCell ref="S71:BG71"/>
    <mergeCell ref="W60:AQ60"/>
    <mergeCell ref="AS60:BF60"/>
    <mergeCell ref="BH60:CB60"/>
    <mergeCell ref="J62:AD62"/>
    <mergeCell ref="AF62:AZ62"/>
    <mergeCell ref="BB62:BV62"/>
    <mergeCell ref="J63:AD63"/>
    <mergeCell ref="AF63:AZ63"/>
    <mergeCell ref="BB63:BV63"/>
    <mergeCell ref="A57:E57"/>
    <mergeCell ref="F57:BC57"/>
    <mergeCell ref="BD57:BI57"/>
    <mergeCell ref="BJ57:BO57"/>
    <mergeCell ref="BP57:BW57"/>
    <mergeCell ref="BX57:CE57"/>
    <mergeCell ref="CF57:CM57"/>
    <mergeCell ref="CN57:CU57"/>
    <mergeCell ref="A58:E58"/>
    <mergeCell ref="F58:BC58"/>
    <mergeCell ref="BD58:BI58"/>
    <mergeCell ref="BJ58:BO58"/>
    <mergeCell ref="BP58:BW58"/>
    <mergeCell ref="BX58:CE58"/>
    <mergeCell ref="CF58:CM58"/>
    <mergeCell ref="CN58:CU58"/>
    <mergeCell ref="A53:E54"/>
    <mergeCell ref="F53:BC54"/>
    <mergeCell ref="BD53:BI54"/>
    <mergeCell ref="BJ53:BO54"/>
    <mergeCell ref="BP53:BW54"/>
    <mergeCell ref="BX53:CE54"/>
    <mergeCell ref="CF53:CM54"/>
    <mergeCell ref="CN53:CU54"/>
    <mergeCell ref="A55:E56"/>
    <mergeCell ref="F55:BC55"/>
    <mergeCell ref="BD55:BI56"/>
    <mergeCell ref="BJ55:BO56"/>
    <mergeCell ref="BP55:BW56"/>
    <mergeCell ref="BX55:CE56"/>
    <mergeCell ref="CF55:CM56"/>
    <mergeCell ref="CN55:CU56"/>
    <mergeCell ref="F56:BC56"/>
    <mergeCell ref="A51:E51"/>
    <mergeCell ref="F51:BC51"/>
    <mergeCell ref="BD51:BI51"/>
    <mergeCell ref="BJ51:BO51"/>
    <mergeCell ref="BP51:BW51"/>
    <mergeCell ref="BX51:CE51"/>
    <mergeCell ref="CF51:CM51"/>
    <mergeCell ref="CN51:CU51"/>
    <mergeCell ref="A52:E52"/>
    <mergeCell ref="F52:BC52"/>
    <mergeCell ref="BD52:BI52"/>
    <mergeCell ref="BJ52:BO52"/>
    <mergeCell ref="BP52:BW52"/>
    <mergeCell ref="BX52:CE52"/>
    <mergeCell ref="CF52:CM52"/>
    <mergeCell ref="CN52:CU52"/>
    <mergeCell ref="A49:E50"/>
    <mergeCell ref="F49:BC49"/>
    <mergeCell ref="BD49:BI50"/>
    <mergeCell ref="BJ49:BO50"/>
    <mergeCell ref="BP49:BW50"/>
    <mergeCell ref="BX49:CE50"/>
    <mergeCell ref="CF49:CM50"/>
    <mergeCell ref="CN49:CU50"/>
    <mergeCell ref="F50:BC50"/>
    <mergeCell ref="A46:E46"/>
    <mergeCell ref="F46:BC46"/>
    <mergeCell ref="BD46:BI46"/>
    <mergeCell ref="BJ46:BO46"/>
    <mergeCell ref="BP46:BW46"/>
    <mergeCell ref="BX46:CE46"/>
    <mergeCell ref="CF46:CM46"/>
    <mergeCell ref="CN46:CU46"/>
    <mergeCell ref="A47:E48"/>
    <mergeCell ref="F47:BC47"/>
    <mergeCell ref="BD47:BI48"/>
    <mergeCell ref="BJ47:BO48"/>
    <mergeCell ref="BP47:BW48"/>
    <mergeCell ref="BX47:CE48"/>
    <mergeCell ref="CF47:CM48"/>
    <mergeCell ref="CN47:CU48"/>
    <mergeCell ref="F48:BC48"/>
    <mergeCell ref="A44:E45"/>
    <mergeCell ref="F44:BC44"/>
    <mergeCell ref="BD44:BI45"/>
    <mergeCell ref="BJ44:BO45"/>
    <mergeCell ref="BP44:BW45"/>
    <mergeCell ref="BX44:CE45"/>
    <mergeCell ref="CF44:CM45"/>
    <mergeCell ref="CN44:CU45"/>
    <mergeCell ref="F45:BC45"/>
    <mergeCell ref="A42:E42"/>
    <mergeCell ref="F42:BC42"/>
    <mergeCell ref="BD42:BI42"/>
    <mergeCell ref="BJ42:BO42"/>
    <mergeCell ref="BP42:BW42"/>
    <mergeCell ref="BX42:CE42"/>
    <mergeCell ref="CF42:CM42"/>
    <mergeCell ref="CN42:CU42"/>
    <mergeCell ref="A43:E43"/>
    <mergeCell ref="F43:BC43"/>
    <mergeCell ref="BD43:BI43"/>
    <mergeCell ref="BJ43:BO43"/>
    <mergeCell ref="BP43:BW43"/>
    <mergeCell ref="BX43:CE43"/>
    <mergeCell ref="CF43:CM43"/>
    <mergeCell ref="CN43:CU43"/>
    <mergeCell ref="A39:E39"/>
    <mergeCell ref="F39:BC39"/>
    <mergeCell ref="BD39:BI39"/>
    <mergeCell ref="BJ39:BO39"/>
    <mergeCell ref="BP39:BW39"/>
    <mergeCell ref="BX39:CE39"/>
    <mergeCell ref="CF39:CM39"/>
    <mergeCell ref="CN39:CU39"/>
    <mergeCell ref="A40:E41"/>
    <mergeCell ref="F40:BC40"/>
    <mergeCell ref="BD40:BI41"/>
    <mergeCell ref="BJ40:BO41"/>
    <mergeCell ref="BP40:BW41"/>
    <mergeCell ref="BX40:CE41"/>
    <mergeCell ref="CF40:CM41"/>
    <mergeCell ref="CN40:CU41"/>
    <mergeCell ref="F41:BC41"/>
    <mergeCell ref="A37:E37"/>
    <mergeCell ref="F37:BC37"/>
    <mergeCell ref="BD37:BI37"/>
    <mergeCell ref="BJ37:BO37"/>
    <mergeCell ref="BP37:BW37"/>
    <mergeCell ref="BX37:CE37"/>
    <mergeCell ref="CF37:CM37"/>
    <mergeCell ref="CN37:CU37"/>
    <mergeCell ref="A38:E38"/>
    <mergeCell ref="F38:BC38"/>
    <mergeCell ref="BD38:BI38"/>
    <mergeCell ref="BJ38:BO38"/>
    <mergeCell ref="BP38:BW38"/>
    <mergeCell ref="BX38:CE38"/>
    <mergeCell ref="CF38:CM38"/>
    <mergeCell ref="CN38:CU38"/>
    <mergeCell ref="A35:E36"/>
    <mergeCell ref="F35:BC35"/>
    <mergeCell ref="BD35:BI36"/>
    <mergeCell ref="BJ35:BO36"/>
    <mergeCell ref="BP35:BW36"/>
    <mergeCell ref="BX35:CE36"/>
    <mergeCell ref="CF35:CM36"/>
    <mergeCell ref="CN35:CU36"/>
    <mergeCell ref="F36:BC36"/>
    <mergeCell ref="A32:E32"/>
    <mergeCell ref="F32:BC32"/>
    <mergeCell ref="BD32:BI32"/>
    <mergeCell ref="BJ32:BO32"/>
    <mergeCell ref="BP32:BW32"/>
    <mergeCell ref="BX32:CE32"/>
    <mergeCell ref="CF32:CM32"/>
    <mergeCell ref="CN32:CU32"/>
    <mergeCell ref="A33:E34"/>
    <mergeCell ref="F33:BC33"/>
    <mergeCell ref="BD33:BI34"/>
    <mergeCell ref="BJ33:BO34"/>
    <mergeCell ref="BP33:BW34"/>
    <mergeCell ref="BX33:CE34"/>
    <mergeCell ref="CF33:CM34"/>
    <mergeCell ref="CN33:CU34"/>
    <mergeCell ref="F34:BC34"/>
    <mergeCell ref="A30:E31"/>
    <mergeCell ref="F30:BC30"/>
    <mergeCell ref="BD30:BI31"/>
    <mergeCell ref="BJ30:BO31"/>
    <mergeCell ref="BP30:BW31"/>
    <mergeCell ref="BX30:CE31"/>
    <mergeCell ref="CF30:CM31"/>
    <mergeCell ref="CN30:CU31"/>
    <mergeCell ref="F31:BC31"/>
    <mergeCell ref="A27:E29"/>
    <mergeCell ref="F27:BC27"/>
    <mergeCell ref="BD27:BI29"/>
    <mergeCell ref="BJ27:BO29"/>
    <mergeCell ref="BP27:BW29"/>
    <mergeCell ref="BX27:CE29"/>
    <mergeCell ref="CF27:CM29"/>
    <mergeCell ref="CN27:CU29"/>
    <mergeCell ref="F28:BC28"/>
    <mergeCell ref="F29:BC29"/>
    <mergeCell ref="A24:E26"/>
    <mergeCell ref="F24:BC24"/>
    <mergeCell ref="BD24:BI26"/>
    <mergeCell ref="BJ24:BO26"/>
    <mergeCell ref="BP24:BW26"/>
    <mergeCell ref="BX24:CE26"/>
    <mergeCell ref="CF24:CM26"/>
    <mergeCell ref="CN24:CU26"/>
    <mergeCell ref="F25:BC25"/>
    <mergeCell ref="F26:BC26"/>
    <mergeCell ref="A22:E23"/>
    <mergeCell ref="F22:BC22"/>
    <mergeCell ref="BD22:BI23"/>
    <mergeCell ref="BJ22:BO23"/>
    <mergeCell ref="BP22:BW23"/>
    <mergeCell ref="BX22:CE23"/>
    <mergeCell ref="CF22:CM23"/>
    <mergeCell ref="CN22:CU23"/>
    <mergeCell ref="F23:BC23"/>
    <mergeCell ref="A19:E21"/>
    <mergeCell ref="F19:BC19"/>
    <mergeCell ref="BD19:BI21"/>
    <mergeCell ref="BJ19:BO21"/>
    <mergeCell ref="BP19:BW21"/>
    <mergeCell ref="BX19:CE21"/>
    <mergeCell ref="CF19:CM21"/>
    <mergeCell ref="CN19:CU21"/>
    <mergeCell ref="F20:BC20"/>
    <mergeCell ref="F21:BC21"/>
    <mergeCell ref="A9:E9"/>
    <mergeCell ref="F9:BC9"/>
    <mergeCell ref="BD9:BI9"/>
    <mergeCell ref="BJ9:BO9"/>
    <mergeCell ref="BP9:BW9"/>
    <mergeCell ref="BX9:CE9"/>
    <mergeCell ref="CF9:CM9"/>
    <mergeCell ref="CN9:CU9"/>
    <mergeCell ref="A10:E18"/>
    <mergeCell ref="F10:BC10"/>
    <mergeCell ref="BD10:BI18"/>
    <mergeCell ref="BJ10:BO18"/>
    <mergeCell ref="BP10:BW18"/>
    <mergeCell ref="BX10:CE18"/>
    <mergeCell ref="CF10:CM18"/>
    <mergeCell ref="CN10:CU18"/>
    <mergeCell ref="F11:BC11"/>
    <mergeCell ref="F12:BC12"/>
    <mergeCell ref="F13:BC13"/>
    <mergeCell ref="F14:BC14"/>
    <mergeCell ref="F15:BC15"/>
    <mergeCell ref="F16:BC16"/>
    <mergeCell ref="F17:BC17"/>
    <mergeCell ref="F18:BC18"/>
    <mergeCell ref="A7:E7"/>
    <mergeCell ref="F7:BC7"/>
    <mergeCell ref="BD7:BI7"/>
    <mergeCell ref="BJ7:BO7"/>
    <mergeCell ref="BP7:BW7"/>
    <mergeCell ref="BX7:CE7"/>
    <mergeCell ref="CF7:CM7"/>
    <mergeCell ref="CN7:CU7"/>
    <mergeCell ref="A8:E8"/>
    <mergeCell ref="F8:BC8"/>
    <mergeCell ref="BD8:BI8"/>
    <mergeCell ref="BJ8:BO8"/>
    <mergeCell ref="BP8:BW8"/>
    <mergeCell ref="BX8:CE8"/>
    <mergeCell ref="CF8:CM8"/>
    <mergeCell ref="CN8:CU8"/>
    <mergeCell ref="A5:E5"/>
    <mergeCell ref="F5:BC5"/>
    <mergeCell ref="BD5:BI5"/>
    <mergeCell ref="BJ5:BO5"/>
    <mergeCell ref="BP5:BW5"/>
    <mergeCell ref="BX5:CE5"/>
    <mergeCell ref="CF5:CM5"/>
    <mergeCell ref="CN5:CU5"/>
    <mergeCell ref="A6:E6"/>
    <mergeCell ref="F6:BC6"/>
    <mergeCell ref="BD6:BI6"/>
    <mergeCell ref="BJ6:BO6"/>
    <mergeCell ref="BP6:BW6"/>
    <mergeCell ref="BX6:CE6"/>
    <mergeCell ref="CF6:CM6"/>
    <mergeCell ref="CN6:CU6"/>
    <mergeCell ref="A1:CU1"/>
    <mergeCell ref="A3:E3"/>
    <mergeCell ref="F3:BC3"/>
    <mergeCell ref="BD3:BI3"/>
    <mergeCell ref="BJ3:BO3"/>
    <mergeCell ref="BP3:CU3"/>
    <mergeCell ref="A4:E4"/>
    <mergeCell ref="F4:BC4"/>
    <mergeCell ref="BD4:BI4"/>
    <mergeCell ref="BJ4:BO4"/>
    <mergeCell ref="BP4:BW4"/>
    <mergeCell ref="BX4:CE4"/>
    <mergeCell ref="CF4:CM4"/>
    <mergeCell ref="CN4:CU4"/>
  </mergeCells>
  <pageMargins left="0.39374999999999999" right="0.39374999999999999" top="0.78749999999999998" bottom="0.39374999999999999" header="0.27569444444444402" footer="0.51180555555555496"/>
  <pageSetup paperSize="9" scale="62" fitToHeight="2" orientation="portrait" r:id="rId1"/>
  <headerFooter>
    <oddHeader>&amp;L&amp;"Arial,Обычный"&amp;6Подготовлено с использованием системы ГАРАНТ</oddHeader>
  </headerFooter>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66FF"/>
    <pageSetUpPr fitToPage="1"/>
  </sheetPr>
  <dimension ref="A1:AMJ30"/>
  <sheetViews>
    <sheetView topLeftCell="U1" zoomScaleNormal="100" zoomScalePageLayoutView="178" workbookViewId="0">
      <selection activeCell="A9" sqref="A9:CU10"/>
    </sheetView>
  </sheetViews>
  <sheetFormatPr defaultColWidth="1.42578125" defaultRowHeight="12.75" x14ac:dyDescent="0.2"/>
  <cols>
    <col min="1" max="1024" width="1.42578125" style="1"/>
  </cols>
  <sheetData>
    <row r="1" spans="1:99" s="31" customFormat="1" ht="11.25" customHeight="1" x14ac:dyDescent="0.2">
      <c r="A1" s="49"/>
      <c r="B1" s="49"/>
      <c r="C1" s="49"/>
      <c r="D1" s="49"/>
      <c r="E1" s="49"/>
      <c r="F1" s="49"/>
      <c r="G1" s="49"/>
      <c r="H1" s="49"/>
      <c r="I1" s="49"/>
      <c r="J1" s="49"/>
      <c r="K1" s="49"/>
      <c r="L1" s="49"/>
      <c r="M1" s="49"/>
      <c r="N1" s="49"/>
      <c r="O1" s="49"/>
      <c r="P1" s="49"/>
      <c r="Q1" s="49"/>
      <c r="R1" s="49"/>
    </row>
    <row r="2" spans="1:99" s="31" customFormat="1" ht="11.25" customHeight="1" x14ac:dyDescent="0.2">
      <c r="A2" s="144" t="s">
        <v>424</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row>
    <row r="3" spans="1:99" s="31" customFormat="1" ht="11.25" customHeight="1" x14ac:dyDescent="0.2">
      <c r="A3" s="144"/>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row>
    <row r="4" spans="1:99" s="31" customFormat="1" ht="11.25" customHeight="1" x14ac:dyDescent="0.2">
      <c r="A4" s="144" t="s">
        <v>425</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row>
    <row r="5" spans="1:99" s="31" customFormat="1" ht="11.25" customHeight="1" x14ac:dyDescent="0.2">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row>
    <row r="6" spans="1:99" s="31" customFormat="1" ht="11.25" customHeight="1" x14ac:dyDescent="0.2">
      <c r="A6" s="144"/>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row>
    <row r="7" spans="1:99" s="31" customFormat="1" ht="11.25" customHeight="1" x14ac:dyDescent="0.2">
      <c r="A7" s="144"/>
      <c r="B7" s="144"/>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4"/>
      <c r="CN7" s="144"/>
      <c r="CO7" s="144"/>
      <c r="CP7" s="144"/>
      <c r="CQ7" s="144"/>
      <c r="CR7" s="144"/>
      <c r="CS7" s="144"/>
      <c r="CT7" s="144"/>
      <c r="CU7" s="144"/>
    </row>
    <row r="8" spans="1:99" s="31" customFormat="1" ht="11.25" customHeight="1" x14ac:dyDescent="0.2">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4"/>
      <c r="CN8" s="144"/>
      <c r="CO8" s="144"/>
      <c r="CP8" s="144"/>
      <c r="CQ8" s="144"/>
      <c r="CR8" s="144"/>
      <c r="CS8" s="144"/>
      <c r="CT8" s="144"/>
      <c r="CU8" s="144"/>
    </row>
    <row r="9" spans="1:99" s="31" customFormat="1" ht="11.25" customHeight="1" x14ac:dyDescent="0.2">
      <c r="A9" s="144" t="s">
        <v>426</v>
      </c>
      <c r="B9" s="144"/>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4"/>
      <c r="CN9" s="144"/>
      <c r="CO9" s="144"/>
      <c r="CP9" s="144"/>
      <c r="CQ9" s="144"/>
      <c r="CR9" s="144"/>
      <c r="CS9" s="144"/>
      <c r="CT9" s="144"/>
      <c r="CU9" s="144"/>
    </row>
    <row r="10" spans="1:99" s="31" customFormat="1" ht="12" customHeight="1" x14ac:dyDescent="0.2">
      <c r="A10" s="144"/>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44"/>
      <c r="BK10" s="144"/>
      <c r="BL10" s="144"/>
      <c r="BM10" s="144"/>
      <c r="BN10" s="144"/>
      <c r="BO10" s="144"/>
      <c r="BP10" s="144"/>
      <c r="BQ10" s="144"/>
      <c r="BR10" s="144"/>
      <c r="BS10" s="144"/>
      <c r="BT10" s="144"/>
      <c r="BU10" s="144"/>
      <c r="BV10" s="144"/>
      <c r="BW10" s="144"/>
      <c r="BX10" s="144"/>
      <c r="BY10" s="144"/>
      <c r="BZ10" s="144"/>
      <c r="CA10" s="144"/>
      <c r="CB10" s="144"/>
      <c r="CC10" s="144"/>
      <c r="CD10" s="144"/>
      <c r="CE10" s="144"/>
      <c r="CF10" s="144"/>
      <c r="CG10" s="144"/>
      <c r="CH10" s="144"/>
      <c r="CI10" s="144"/>
      <c r="CJ10" s="144"/>
      <c r="CK10" s="144"/>
      <c r="CL10" s="144"/>
      <c r="CM10" s="144"/>
      <c r="CN10" s="144"/>
      <c r="CO10" s="144"/>
      <c r="CP10" s="144"/>
      <c r="CQ10" s="144"/>
      <c r="CR10" s="144"/>
      <c r="CS10" s="144"/>
      <c r="CT10" s="144"/>
      <c r="CU10" s="144"/>
    </row>
    <row r="11" spans="1:99" s="31" customFormat="1" ht="12" customHeight="1" x14ac:dyDescent="0.2">
      <c r="A11" s="30" t="s">
        <v>427</v>
      </c>
    </row>
    <row r="12" spans="1:99" s="31" customFormat="1" ht="12" customHeight="1" x14ac:dyDescent="0.2">
      <c r="A12" s="30" t="s">
        <v>428</v>
      </c>
    </row>
    <row r="13" spans="1:99" s="31" customFormat="1" ht="12" customHeight="1" x14ac:dyDescent="0.2">
      <c r="A13" s="30" t="s">
        <v>429</v>
      </c>
    </row>
    <row r="14" spans="1:99" s="31" customFormat="1" ht="11.25" customHeight="1" x14ac:dyDescent="0.2">
      <c r="A14" s="144" t="s">
        <v>430</v>
      </c>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44"/>
      <c r="BR14" s="144"/>
      <c r="BS14" s="144"/>
      <c r="BT14" s="144"/>
      <c r="BU14" s="144"/>
      <c r="BV14" s="144"/>
      <c r="BW14" s="144"/>
      <c r="BX14" s="144"/>
      <c r="BY14" s="144"/>
      <c r="BZ14" s="144"/>
      <c r="CA14" s="144"/>
      <c r="CB14" s="144"/>
      <c r="CC14" s="144"/>
      <c r="CD14" s="144"/>
      <c r="CE14" s="144"/>
      <c r="CF14" s="144"/>
      <c r="CG14" s="144"/>
      <c r="CH14" s="144"/>
      <c r="CI14" s="144"/>
      <c r="CJ14" s="144"/>
      <c r="CK14" s="144"/>
      <c r="CL14" s="144"/>
      <c r="CM14" s="144"/>
      <c r="CN14" s="144"/>
      <c r="CO14" s="144"/>
      <c r="CP14" s="144"/>
      <c r="CQ14" s="144"/>
      <c r="CR14" s="144"/>
      <c r="CS14" s="144"/>
      <c r="CT14" s="144"/>
      <c r="CU14" s="144"/>
    </row>
    <row r="15" spans="1:99" s="31" customFormat="1" ht="11.25" customHeight="1" x14ac:dyDescent="0.2">
      <c r="A15" s="144"/>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4"/>
      <c r="BK15" s="144"/>
      <c r="BL15" s="144"/>
      <c r="BM15" s="144"/>
      <c r="BN15" s="144"/>
      <c r="BO15" s="144"/>
      <c r="BP15" s="144"/>
      <c r="BQ15" s="144"/>
      <c r="BR15" s="144"/>
      <c r="BS15" s="144"/>
      <c r="BT15" s="144"/>
      <c r="BU15" s="144"/>
      <c r="BV15" s="144"/>
      <c r="BW15" s="144"/>
      <c r="BX15" s="144"/>
      <c r="BY15" s="144"/>
      <c r="BZ15" s="144"/>
      <c r="CA15" s="144"/>
      <c r="CB15" s="144"/>
      <c r="CC15" s="144"/>
      <c r="CD15" s="144"/>
      <c r="CE15" s="144"/>
      <c r="CF15" s="144"/>
      <c r="CG15" s="144"/>
      <c r="CH15" s="144"/>
      <c r="CI15" s="144"/>
      <c r="CJ15" s="144"/>
      <c r="CK15" s="144"/>
      <c r="CL15" s="144"/>
      <c r="CM15" s="144"/>
      <c r="CN15" s="144"/>
      <c r="CO15" s="144"/>
      <c r="CP15" s="144"/>
      <c r="CQ15" s="144"/>
      <c r="CR15" s="144"/>
      <c r="CS15" s="144"/>
      <c r="CT15" s="144"/>
      <c r="CU15" s="144"/>
    </row>
    <row r="16" spans="1:99" s="31" customFormat="1" ht="11.25" customHeight="1" x14ac:dyDescent="0.2"/>
    <row r="17" s="31" customFormat="1" ht="11.25" customHeight="1" x14ac:dyDescent="0.2"/>
    <row r="18" s="31" customFormat="1" ht="11.25" customHeight="1" x14ac:dyDescent="0.2"/>
    <row r="19" s="31" customFormat="1" ht="11.25" customHeight="1" x14ac:dyDescent="0.2"/>
    <row r="20" s="31" customFormat="1" ht="11.25" customHeight="1" x14ac:dyDescent="0.2"/>
    <row r="21" s="31" customFormat="1" ht="11.25" customHeight="1" x14ac:dyDescent="0.2"/>
    <row r="22" s="31" customFormat="1" ht="11.25" customHeight="1" x14ac:dyDescent="0.2"/>
    <row r="23" s="50" customFormat="1" x14ac:dyDescent="0.2"/>
    <row r="24" s="50" customFormat="1" x14ac:dyDescent="0.2"/>
    <row r="25" s="50" customFormat="1" x14ac:dyDescent="0.2"/>
    <row r="26" s="50" customFormat="1" x14ac:dyDescent="0.2"/>
    <row r="27" s="50" customFormat="1" x14ac:dyDescent="0.2"/>
    <row r="28" s="50" customFormat="1" x14ac:dyDescent="0.2"/>
    <row r="29" s="50" customFormat="1" x14ac:dyDescent="0.2"/>
    <row r="30" s="50" customFormat="1" x14ac:dyDescent="0.2"/>
  </sheetData>
  <mergeCells count="4">
    <mergeCell ref="A2:CU3"/>
    <mergeCell ref="A4:CU8"/>
    <mergeCell ref="A9:CU10"/>
    <mergeCell ref="A14:CU15"/>
  </mergeCells>
  <pageMargins left="0.39374999999999999" right="0.39374999999999999" top="0.78749999999999998" bottom="0.39374999999999999" header="0.27569444444444402" footer="0.51180555555555496"/>
  <pageSetup paperSize="9" orientation="portrait" horizontalDpi="300" verticalDpi="300"/>
  <headerFooter>
    <oddHeader>&amp;L&amp;"Arial,Обычный"&amp;6Подготовлено с использованием системы ГАРАНТ</oddHeader>
  </headerFooter>
</worksheet>
</file>

<file path=docProps/app.xml><?xml version="1.0" encoding="utf-8"?>
<Properties xmlns="http://schemas.openxmlformats.org/officeDocument/2006/extended-properties" xmlns:vt="http://schemas.openxmlformats.org/officeDocument/2006/docPropsVTypes">
  <Template/>
  <TotalTime>6</TotalTime>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Листы1-5</vt:lpstr>
      <vt:lpstr>Листы6-7</vt:lpstr>
      <vt:lpstr>Лист8</vt:lpstr>
      <vt:lpstr>'Листы1-5'!Заголовки_для_печати</vt:lpstr>
      <vt:lpstr>'Листы6-7'!Заголовки_для_печати</vt:lpstr>
    </vt:vector>
  </TitlesOfParts>
  <Company>garant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igor novichkov</dc:creator>
  <dc:description/>
  <cp:lastModifiedBy>User</cp:lastModifiedBy>
  <cp:revision>3</cp:revision>
  <cp:lastPrinted>2023-06-19T12:17:38Z</cp:lastPrinted>
  <dcterms:created xsi:type="dcterms:W3CDTF">2004-09-19T06:34:55Z</dcterms:created>
  <dcterms:modified xsi:type="dcterms:W3CDTF">2023-06-28T13:20:27Z</dcterms:modified>
  <dc:language>ru-RU</dc:language>
</cp:coreProperties>
</file>